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окальная смета" sheetId="1" r:id="rId1"/>
  </sheets>
  <definedNames>
    <definedName name="_xlnm.Print_Titles" localSheetId="0">'Локальная смета'!$23:$23</definedName>
    <definedName name="Constr_1">'Локальная смета'!$A$5</definedName>
    <definedName name="FOT_1">'Локальная смета'!$B$16</definedName>
    <definedName name="Ind_1">'Локальная смета'!$D$9</definedName>
    <definedName name="Obj_1">'Локальная смета'!#REF!</definedName>
    <definedName name="Obosn_1">'Локальная смета'!$B$14</definedName>
    <definedName name="SmPr_1">'Локальная смета'!$B$15</definedName>
  </definedNames>
  <calcPr fullCalcOnLoad="1"/>
</workbook>
</file>

<file path=xl/sharedStrings.xml><?xml version="1.0" encoding="utf-8"?>
<sst xmlns="http://schemas.openxmlformats.org/spreadsheetml/2006/main" count="1220" uniqueCount="541">
  <si>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</si>
  <si>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</si>
  <si>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</si>
  <si>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</si>
  <si>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</si>
  <si>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</si>
  <si>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года.</t>
  </si>
  <si>
    <t>ЛОКАЛЬНЫЙ СМЕТНЫЙ РАСЧЕТ № 1</t>
  </si>
  <si>
    <t>(локальная смета)</t>
  </si>
  <si>
    <t xml:space="preserve">на </t>
  </si>
  <si>
    <t>Выполнение работ по ремонту квартиры №2 в жилом доме №11 по ул.Советская в г.Югорске</t>
  </si>
  <si>
    <t>(наименование работ и затрат, наименование объекта)</t>
  </si>
  <si>
    <r>
      <t>Основание:</t>
    </r>
    <r>
      <rPr>
        <b/>
        <sz val="10"/>
        <rFont val="Arial"/>
        <family val="2"/>
      </rPr>
      <t>дефектный акт</t>
    </r>
    <r>
      <rPr>
        <sz val="10"/>
        <rFont val="Arial"/>
        <family val="2"/>
      </rPr>
      <t xml:space="preserve"> </t>
    </r>
  </si>
  <si>
    <t>Сметная стоимость строительных работ в текущих ценах с НДС _______________________________________________________________________________________________</t>
  </si>
  <si>
    <t>___________________________203,200</t>
  </si>
  <si>
    <t>тыс. руб.</t>
  </si>
  <si>
    <t>Средства на оплату труда _______________________________________________________________________________________________</t>
  </si>
  <si>
    <t>___________________________8,741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</si>
  <si>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</si>
  <si>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_______________________________________________________________________________________________318,03</t>
  </si>
  <si>
    <t>чел.час</t>
  </si>
  <si>
    <t>Составлена в ценах 2001 г. - 52,132 тыс.руб.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</si>
  <si>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</si>
  <si>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</si>
  <si>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</si>
  <si>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</si>
  <si>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</si>
  <si>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</si>
  <si>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</si>
  <si>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</si>
  <si>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</si>
  <si>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</si>
  <si>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</si>
  <si>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</si>
  <si>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</si>
  <si>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</si>
  <si>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</si>
  <si>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Полы</t>
  </si>
  <si>
    <t xml:space="preserve">                                       Демонтажные работы</t>
  </si>
  <si>
    <t>ТЕРр57-3-1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</si>
  <si>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(63,2 руб.): 80% от ФОТ (79 руб.)
СП (53,72 руб.): 68% от ФОТ (79 руб.)</t>
    </r>
  </si>
  <si>
    <t>92,4
92,40</t>
  </si>
  <si>
    <t>ТЕРр57-2-1</t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</si>
  <si>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(161,82 руб.): 80% от ФОТ (202,27 руб.)
СП (137,54 руб.): 68% от ФОТ (202,27 руб.)</t>
    </r>
  </si>
  <si>
    <t>288,02
279,17</t>
  </si>
  <si>
    <t>8,85
4,52</t>
  </si>
  <si>
    <t>6,31
3,22</t>
  </si>
  <si>
    <t>ТЕРр57-2-7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</si>
  <si>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(157,42 руб.): 80% от ФОТ (196,78 руб.)
СП (133,81 руб.): 68% от ФОТ (196,78 руб.)</t>
    </r>
  </si>
  <si>
    <t>279,99
271,82</t>
  </si>
  <si>
    <t>8,17
4,17</t>
  </si>
  <si>
    <t>5,82
2,97</t>
  </si>
  <si>
    <t>ТЕРр57-1-2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</si>
  <si>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(107,23 руб.): 80% от ФОТ (134,04 руб.)
СП (91,15 руб.): 68% от ФОТ (134,04 руб.)</t>
    </r>
  </si>
  <si>
    <t>187,99
187,99</t>
  </si>
  <si>
    <t xml:space="preserve">                                       Устройство полов</t>
  </si>
  <si>
    <t>ТЕР11-01-012-01</t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</si>
  <si>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(1091,15 руб.): 123%*0,9 от ФОТ (985,68 руб.)
СП (628,37 руб.): 75%*0,85 от ФОТ (985,68 руб.)</t>
    </r>
  </si>
  <si>
    <t>6572,2
1197,51</t>
  </si>
  <si>
    <t>95,29
4,24</t>
  </si>
  <si>
    <t>84,93
3,78</t>
  </si>
  <si>
    <t>ТЕРр57-8-3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</si>
  <si>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(908,96 руб.): 80% от ФОТ (1136,2 руб.)
СП (772,62 руб.): 68% от ФОТ (1136,2 руб.)</t>
    </r>
  </si>
  <si>
    <t>8576,64
1577,20</t>
  </si>
  <si>
    <t>132,22
16,35</t>
  </si>
  <si>
    <t>94,27
11,66</t>
  </si>
  <si>
    <t>ТЕР26-01-011-01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</si>
  <si>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(3188,03 руб.): 100%*0,9 от ФОТ (3542,26 руб.)
СП (2107,64 руб.): 70%*0,85 от ФОТ (3542,26 руб.)</t>
    </r>
  </si>
  <si>
    <t>1358,72
432,01</t>
  </si>
  <si>
    <r>
      <t xml:space="preserve">ТЕР11-01-035-04
</t>
    </r>
    <r>
      <rPr>
        <b/>
        <i/>
        <sz val="9"/>
        <rFont val="Arial"/>
        <family val="2"/>
      </rPr>
      <t>Применительно.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</si>
  <si>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(1198,01 руб.): 123%*0,9 от ФОТ (1082,21 руб.)
СП (689,91 руб.): 75%*0,85 от ФОТ (1082,21 руб.)</t>
    </r>
  </si>
  <si>
    <t>6606,71
1297,90</t>
  </si>
  <si>
    <t>158,95
20,18</t>
  </si>
  <si>
    <t>141,67
17,99</t>
  </si>
  <si>
    <t>ТСЦ-101-0699</t>
  </si>
  <si>
    <t>Плиты древесностружечные многослойные и трехслойные, марки П-1, толщиной: 18-20 мм
(100 м2)</t>
  </si>
  <si>
    <t>ТСЦ-102-0305</t>
  </si>
  <si>
    <t>Фанера марки ФК, сорт ВВС, размер: 1525х1525х10 мм
(м2)</t>
  </si>
  <si>
    <t>ТЕР11-01-036-01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</si>
  <si>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(1016,88 руб.): 123%*0,9 от ФОТ (918,59 руб.)
СП (585,6 руб.): 75%*0,85 от ФОТ (918,59 руб.)</t>
    </r>
  </si>
  <si>
    <t>10704,65
1107,06</t>
  </si>
  <si>
    <t>95,42
12,18</t>
  </si>
  <si>
    <t>85,05
10,86</t>
  </si>
  <si>
    <t>ТЕР11-01-039-01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</si>
  <si>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(223,07 руб.): 123%*0,9 от ФОТ (201,51 руб.)
СП (128,46 руб.): 75%*0,85 от ФОТ (201,51 руб.)</t>
    </r>
  </si>
  <si>
    <t>1227,19
204,94</t>
  </si>
  <si>
    <t>ТЕРр62-18-2</t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</si>
  <si>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(50,72 руб.): 80% от ФОТ (63,4 руб.)
СП (31,7 руб.): 50% от ФОТ (63,4 руб.)</t>
    </r>
  </si>
  <si>
    <t>1563,12
1054,85</t>
  </si>
  <si>
    <t>15,4
3,48</t>
  </si>
  <si>
    <t>0,92
0,21</t>
  </si>
  <si>
    <t>Итого прямые затраты по разделу в ценах 2001г.</t>
  </si>
  <si>
    <t>1089,17
50,69</t>
  </si>
  <si>
    <t>Накладные расходы</t>
  </si>
  <si>
    <t>Сметная прибыль</t>
  </si>
  <si>
    <t xml:space="preserve">  Итого по смете в ценах 2001 г.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</si>
  <si>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</si>
  <si>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</si>
  <si>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</si>
  <si>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</si>
  <si>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Итого по разделу 1 Полы</t>
  </si>
  <si>
    <t xml:space="preserve">                                       Раздел 2. Разные работы</t>
  </si>
  <si>
    <t xml:space="preserve">                                       Вывоз мусора</t>
  </si>
  <si>
    <t>ТЕРр69-9-1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</si>
  <si>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(100,96 руб.): 78% от ФОТ (129,44 руб.)
СП (64,72 руб.): 50% от ФОТ (129,44 руб.)</t>
    </r>
  </si>
  <si>
    <t>4884,35
4884,35</t>
  </si>
  <si>
    <t>СЦП311-01-146-1</t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</si>
  <si>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(34,61 руб.): 100% от ФОТ (34,61 руб.)
СП (20,77 руб.): 60% от ФОТ (34,61 руб.)</t>
    </r>
  </si>
  <si>
    <t>69,71
13,06</t>
  </si>
  <si>
    <t>310-8010-1</t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</si>
  <si>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(35,03 руб.): 100% от ФОТ (35,03 руб.)
СП (21,02 руб.): 60% от ФОТ (35,03 руб.)</t>
    </r>
  </si>
  <si>
    <t>13,22
13,22</t>
  </si>
  <si>
    <t xml:space="preserve">  Итого по разделу 2 Разные работы</t>
  </si>
  <si>
    <t>ИТОГИ ПО СМЕТЕ:</t>
  </si>
  <si>
    <t>Итого прямые затраты по смете в ценах 2001г.</t>
  </si>
  <si>
    <t>1239,29
50,69</t>
  </si>
  <si>
    <t>Итоги по смете:</t>
  </si>
  <si>
    <t xml:space="preserve">  Полы (ремонтно-строительные)</t>
  </si>
  <si>
    <t xml:space="preserve">  Полы</t>
  </si>
  <si>
    <t xml:space="preserve">  Теплоизоляционные работы</t>
  </si>
  <si>
    <t xml:space="preserve">  Малярные работы (ремонтно-строительные)</t>
  </si>
  <si>
    <t xml:space="preserve">  Прочие ремонтно-строительные работы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</si>
  <si>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</si>
  <si>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</si>
  <si>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    Накладные расходы</t>
  </si>
  <si>
    <t xml:space="preserve">      Сметная прибыль</t>
  </si>
  <si>
    <t xml:space="preserve">  С индексом удорожания -  52 132,37 * 3,3031951</t>
  </si>
  <si>
    <t xml:space="preserve">  НДС 18%</t>
  </si>
  <si>
    <t xml:space="preserve">  ВСЕГО по смете в текущих ценах с НДС</t>
  </si>
  <si>
    <t>ЛОКАЛЬНЫЙ СМЕТНЫЙ РАСЧЕТ № 2</t>
  </si>
  <si>
    <t>Выполнение работ по ремонту квартиры №2 в жилом доме №15 по ул.Горького в г.Югорске</t>
  </si>
  <si>
    <t>___________________________203,600</t>
  </si>
  <si>
    <t>___________________________9,874</t>
  </si>
  <si>
    <t>_______________________________________________________________________________________________356,98</t>
  </si>
  <si>
    <t>Составлена в ценах 2001 г. - 60,445 тыс.руб.</t>
  </si>
  <si>
    <t xml:space="preserve">                                       Раздел 1. Кровля</t>
  </si>
  <si>
    <t>ТЕРр58-17-3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</si>
  <si>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(566,33 руб.): 83% от ФОТ (682,33 руб.)
СП (443,51 руб.): 65% от ФОТ (682,33 руб.)</t>
    </r>
  </si>
  <si>
    <t>600,01
597,80</t>
  </si>
  <si>
    <t xml:space="preserve">                                       Монтажные работы</t>
  </si>
  <si>
    <t>ТЕРр58-18-4</t>
  </si>
  <si>
    <r>
      <t xml:space="preserve">Смена обрешетки сплошным настилом из досок толщиной: до 30 мм
(100 м2 сменяемой обрешетки)
</t>
    </r>
    <r>
      <rPr>
        <i/>
        <sz val="7"/>
        <rFont val="Arial"/>
        <family val="2"/>
      </rPr>
      <t>НР (237,89 руб.): 83% от ФОТ (286,61 руб.)
СП (186,3 руб.): 65% от ФОТ (286,61 руб.)</t>
    </r>
  </si>
  <si>
    <t>6833,13
2388,42</t>
  </si>
  <si>
    <t>ТЕР09-04-002-01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</si>
  <si>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(1166,84 руб.): 90%*0,9 от ФОТ (1440,54 руб.)
СП (1040,79 руб.): 85%*0,85 от ФОТ (1440,54 руб.)</t>
    </r>
  </si>
  <si>
    <t>2038,37
975,19</t>
  </si>
  <si>
    <t>804,95
112,49</t>
  </si>
  <si>
    <t>1148,47
160,49</t>
  </si>
  <si>
    <t>ТСЦ-101-3845</t>
  </si>
  <si>
    <t>Профилированный лист оцинкованный: НС44-1000-0,7
(т)</t>
  </si>
  <si>
    <r>
      <t xml:space="preserve">ТЕР12-01-004-01
</t>
    </r>
    <r>
      <rPr>
        <b/>
        <i/>
        <sz val="9"/>
        <rFont val="Arial"/>
        <family val="2"/>
      </rPr>
      <t>Применительно.</t>
    </r>
  </si>
  <si>
    <r>
      <t xml:space="preserve">Устройство примыканий - Устройство примыканий рулонных и мастичных кровель к стенам и парапетам высотой: до 600 мм без фартуков
(100 м примыканий)
</t>
    </r>
    <r>
      <rPr>
        <i/>
        <sz val="7"/>
        <rFont val="Arial"/>
        <family val="2"/>
      </rPr>
      <t>КОЭФ. К ПОЗИЦИИ:
ОЗП=1,15; ЭМ=1,25 к расх.; ЗПМ=1,25; ТЗ=1,15; ТЗМ=1,25
НР (238,99 руб.): 120%*0,9 от ФОТ (221,29 руб.)
СП (122,26 руб.): 65%*0,85 от ФОТ (221,29 руб.)</t>
    </r>
  </si>
  <si>
    <t>7970,36
752,99</t>
  </si>
  <si>
    <t>346,28
9,76</t>
  </si>
  <si>
    <t>109,08
3,07</t>
  </si>
  <si>
    <t>1273,84
163,56</t>
  </si>
  <si>
    <t xml:space="preserve">  Итого по разделу 1 Кровля</t>
  </si>
  <si>
    <t xml:space="preserve">                                       Раздел 2.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</si>
  <si>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(51,3 руб.): 80% от ФОТ (64,13 руб.)
СП (43,61 руб.): 68% от ФОТ (64,13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</si>
  <si>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(131,41 руб.): 80% от ФОТ (164,26 руб.)
СП (111,7 руб.): 68% от ФОТ (164,26 руб.)</t>
    </r>
  </si>
  <si>
    <t>5,12
2,62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</si>
  <si>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(127,83 руб.): 80% от ФОТ (159,79 руб.)
СП (108,66 руб.): 68% от ФОТ (159,79 руб.)</t>
    </r>
  </si>
  <si>
    <t>4,73
2,41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</si>
  <si>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(87,08 руб.): 80% от ФОТ (108,85 руб.)
СП (74,02 руб.): 68% от ФОТ (108,85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</si>
  <si>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(886,08 руб.): 123%*0,9 от ФОТ (800,43 руб.)
СП (510,27 руб.): 75%*0,85 от ФОТ (800,43 руб.)</t>
    </r>
  </si>
  <si>
    <t>68,96
3,07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</si>
  <si>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(738,14 руб.): 80% от ФОТ (922,67 руб.)
СП (627,42 руб.): 68% от ФОТ (922,67 руб.)</t>
    </r>
  </si>
  <si>
    <t>76,56
9,47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</si>
  <si>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(2593,35 руб.): 100%*0,9 от ФОТ (2881,5 руб.)
СП (1714,49 руб.): 70%*0,85 от ФОТ (2881,5 руб.)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</si>
  <si>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(972,85 руб.): 123%*0,9 от ФОТ (878,82 руб.)
СП (560,25 руб.): 75%*0,85 от ФОТ (878,82 руб.)</t>
    </r>
  </si>
  <si>
    <t>115,04
14,61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</si>
  <si>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(825,78 руб.): 123%*0,9 от ФОТ (745,96 руб.)
СП (475,55 руб.): 75%*0,85 от ФОТ (745,96 руб.)</t>
    </r>
  </si>
  <si>
    <t>69,06
8,82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</si>
  <si>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(181,06 руб.): 123%*0,9 от ФОТ (163,56 руб.)
СП (104,27 руб.): 75%*0,85 от ФОТ (163,56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</si>
  <si>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(41,91 руб.): 80% от ФОТ (52,39 руб.)
СП (26,2 руб.): 50% от ФОТ (52,39 руб.)</t>
    </r>
  </si>
  <si>
    <t>0,76
0,17</t>
  </si>
  <si>
    <t>885,38
41,17</t>
  </si>
  <si>
    <t xml:space="preserve">  Итого по разделу 2 Полы</t>
  </si>
  <si>
    <t xml:space="preserve">                                       Раздел 3. Разные работы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</si>
  <si>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(152,39 руб.): 78% от ФОТ (195,37 руб.)
СП (97,69 руб.): 50% от ФОТ (195,37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</si>
  <si>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(52,24 руб.): 100% от ФОТ (52,24 руб.)
СП (31,34 руб.): 60% от ФОТ (52,24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</si>
  <si>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(52,88 руб.): 100% от ФОТ (52,88 руб.)
СП (31,73 руб.): 60% от ФОТ (52,88 руб.)</t>
    </r>
  </si>
  <si>
    <t xml:space="preserve">  Итого по разделу 3 Разные работы</t>
  </si>
  <si>
    <t>2385,82
204,73</t>
  </si>
  <si>
    <t xml:space="preserve">  Крыши, кровли (ремонтно-строительные)</t>
  </si>
  <si>
    <t xml:space="preserve">  Строительные металлические конструкции</t>
  </si>
  <si>
    <t xml:space="preserve">  Кровли</t>
  </si>
  <si>
    <t xml:space="preserve">  С индексом удорожания -  60 445,94 * 2,8544907</t>
  </si>
  <si>
    <t>ЛОКАЛЬНЫЙ СМЕТНЫЙ РАСЧЕТ № 3</t>
  </si>
  <si>
    <t>Выполнение работ по ремонту квартиры №2 в жилом доме №11 по пер.Северный в г.Югорске</t>
  </si>
  <si>
    <t>___________________________178,176</t>
  </si>
  <si>
    <t>___________________________7,357</t>
  </si>
  <si>
    <t>_______________________________________________________________________________________________246,75</t>
  </si>
  <si>
    <t>Составлена в ценах 2001 г. - 47,496 тыс.руб.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</si>
  <si>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(68,48 руб.): 83% от ФОТ (82,5 руб.)
СП (53,63 руб.): 65% от ФОТ (82,5 руб.)</t>
    </r>
  </si>
  <si>
    <r>
      <t xml:space="preserve">Смена обрешетки сплошным настилом из досок толщиной: до 30 мм (частичная замена)
(100 м2 сменяемой обрешетки)
</t>
    </r>
    <r>
      <rPr>
        <i/>
        <sz val="7"/>
        <rFont val="Arial"/>
        <family val="2"/>
      </rPr>
      <t>НР (91,19 руб.): 83% от ФОТ (109,87 руб.)
СП (71,42 руб.): 65% от ФОТ (109,87 руб.)</t>
    </r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</si>
  <si>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(141,07 руб.): 90%*0,9 от ФОТ (174,16 руб.)
СП (125,83 руб.): 85%*0,85 от ФОТ (174,16 руб.)</t>
    </r>
  </si>
  <si>
    <t>138,85
19,40</t>
  </si>
  <si>
    <r>
      <t xml:space="preserve">ТЕР12-01-008-02
</t>
    </r>
    <r>
      <rPr>
        <b/>
        <i/>
        <sz val="9"/>
        <rFont val="Arial"/>
        <family val="2"/>
      </rPr>
      <t>Применительно.</t>
    </r>
  </si>
  <si>
    <r>
      <t xml:space="preserve">Устройство слива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(3,75 руб.): 120%*0,9 от ФОТ (3,47 руб.)
СП (1,92 руб.): 65%*0,85 от ФОТ (3,47 руб.)</t>
    </r>
  </si>
  <si>
    <t>716,11
131,27</t>
  </si>
  <si>
    <t>ТЕР10-01-008-05</t>
  </si>
  <si>
    <r>
      <t xml:space="preserve">Устройство: карнизов
(100 м2 стен, фронтонов (за вычетом проемов) и развернутых поверхностей карнизов)
</t>
    </r>
    <r>
      <rPr>
        <i/>
        <sz val="7"/>
        <rFont val="Arial"/>
        <family val="2"/>
      </rPr>
      <t>КОЭФ. К ПОЗИЦИИ:
ОЗП=1,15; ЭМ=1,25 к расх.; ЗПМ=1,25; ТЗ=1,15; ТЗМ=1,25
НР (204 руб.): 118%*0,9 от ФОТ (192,09 руб.)
СП (102,86 руб.): 63%*0,85 от ФОТ (192,09 руб.)</t>
    </r>
  </si>
  <si>
    <t>10434,99
3830,97</t>
  </si>
  <si>
    <t>151,61
19,40</t>
  </si>
  <si>
    <t xml:space="preserve">                                       Раздел 2. Окна</t>
  </si>
  <si>
    <t>ТЕРр56-1-3</t>
  </si>
  <si>
    <r>
      <t xml:space="preserve">Демонтаж оконных коробок: в рубленых стенах
(100 коробок)
</t>
    </r>
    <r>
      <rPr>
        <i/>
        <sz val="7"/>
        <rFont val="Arial"/>
        <family val="2"/>
      </rPr>
      <t>НР (30,64 руб.): 82% от ФОТ (37,36 руб.)
СП (23,16 руб.): 62% от ФОТ (37,36 руб.)</t>
    </r>
  </si>
  <si>
    <t>1867,79
1867,79</t>
  </si>
  <si>
    <t>ТЕРр56-2-2</t>
  </si>
  <si>
    <r>
      <t xml:space="preserve">Снятие оконных переплетов: остекленных
(100 м2 оконных переплетов)
</t>
    </r>
    <r>
      <rPr>
        <i/>
        <sz val="7"/>
        <rFont val="Arial"/>
        <family val="2"/>
      </rPr>
      <t>НР (19,38 руб.): 82% от ФОТ (23,64 руб.)
СП (14,66 руб.): 62% от ФОТ (23,64 руб.)</t>
    </r>
  </si>
  <si>
    <t>1224,83
1161,51</t>
  </si>
  <si>
    <t>63,32
32,35</t>
  </si>
  <si>
    <t>1,25
0,64</t>
  </si>
  <si>
    <t xml:space="preserve">                                       Установка оконных блоков</t>
  </si>
  <si>
    <t>ТЕР10-01-034-01</t>
  </si>
  <si>
    <r>
      <t xml:space="preserve">Установка в жилых и общественных зданиях оконных блоков из ПВХ профилей: глухих с площадью проема до 2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(115,04 руб.): 118%*0,9 от ФОТ (108,32 руб.)
СП (58,01 руб.): 63%*0,85 от ФОТ (108,32 руб.)</t>
    </r>
  </si>
  <si>
    <t>371200,64
4690,50</t>
  </si>
  <si>
    <t>712,37
61,23</t>
  </si>
  <si>
    <t>17,63
1,52</t>
  </si>
  <si>
    <t>18,88
2,16</t>
  </si>
  <si>
    <t xml:space="preserve">  Итого по разделу 2 Окна</t>
  </si>
  <si>
    <t xml:space="preserve">                                       Раздел 3. Двери</t>
  </si>
  <si>
    <t>ТЕРр56-9-4</t>
  </si>
  <si>
    <r>
      <t xml:space="preserve">Демонтаж дверных коробок: в деревянных стенах каркасных и в перегородках
(100 коробок)
</t>
    </r>
    <r>
      <rPr>
        <i/>
        <sz val="7"/>
        <rFont val="Arial"/>
        <family val="2"/>
      </rPr>
      <t>НР (68,98 руб.): 82% от ФОТ (84,12 руб.)
СП (52,15 руб.): 62% от ФОТ (84,12 руб.)</t>
    </r>
  </si>
  <si>
    <t>1682,3
1682,30</t>
  </si>
  <si>
    <t>ТЕРр56-10-1</t>
  </si>
  <si>
    <r>
      <t xml:space="preserve">Снятие дверных полотен
(100 м2 дверных полотен)
</t>
    </r>
    <r>
      <rPr>
        <i/>
        <sz val="7"/>
        <rFont val="Arial"/>
        <family val="2"/>
      </rPr>
      <t>НР (70,54 руб.): 82% от ФОТ (86,03 руб.)
СП (53,34 руб.): 62% от ФОТ (86,03 руб.)</t>
    </r>
  </si>
  <si>
    <t>905,55
905,55</t>
  </si>
  <si>
    <t xml:space="preserve">                                       Установка дверных блоков</t>
  </si>
  <si>
    <t>ТЕР10-01-039-03</t>
  </si>
  <si>
    <r>
      <t xml:space="preserve">Установка блоков в наружных и внутренних дверных проемах: в перегородках и деревянных нерубленых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(375,86 руб.): 118%*0,9 от ФОТ (353,92 руб.)
СП (189,52 руб.): 63%*0,85 от ФОТ (353,92 руб.)</t>
    </r>
  </si>
  <si>
    <t>56044,38
3239,55</t>
  </si>
  <si>
    <t>ТСЦ-203-0205</t>
  </si>
  <si>
    <t>Блоки дверные двупольные с полотном: глухим ДГ 21-13, площадь 2,63 м2
(м2)</t>
  </si>
  <si>
    <t>ТСЦ-203-0199</t>
  </si>
  <si>
    <t>Блоки дверные однопольные с полотном: глухим ДГ 21-9, площадь 1,80 м2; ДГ 21-10, площадь 2,01 м2
(м2)</t>
  </si>
  <si>
    <t>ТСЦ-101-0891</t>
  </si>
  <si>
    <t>Скобяные изделия для блоков дверей, встроенных шкафов однопольных
(компл.)</t>
  </si>
  <si>
    <t xml:space="preserve">  Итого по разделу 3 Двери</t>
  </si>
  <si>
    <t xml:space="preserve">                                       Раздел 4. Отделочные работы</t>
  </si>
  <si>
    <r>
      <t xml:space="preserve">ТЕР15-01-050-04
</t>
    </r>
    <r>
      <rPr>
        <b/>
        <i/>
        <sz val="9"/>
        <rFont val="Arial"/>
        <family val="2"/>
      </rPr>
      <t>Применительно.</t>
    </r>
  </si>
  <si>
    <r>
      <t xml:space="preserve">Облицовка оконных и дверных откосов ГВЛ - Облицовка оконных и дверных откосов декоративным бумажно-слоистым пластиком или листами из синтетических материалов на клее
(100 м2 облицовки)
</t>
    </r>
    <r>
      <rPr>
        <i/>
        <sz val="7"/>
        <rFont val="Arial"/>
        <family val="2"/>
      </rPr>
      <t>КОЭФ. К ПОЗИЦИИ:
ОЗП=1,15; ЭМ=1,25 к расх.; ЗПМ=1,25; ТЗ=1,15; ТЗМ=1,25
НР (219,35 руб.): 105%*0,9 от ФОТ (232,12 руб.)
СП (108,52 руб.): 55%*0,85 от ФОТ (232,12 руб.)</t>
    </r>
  </si>
  <si>
    <t>17873,75
4802,66</t>
  </si>
  <si>
    <t>77,41
2,78</t>
  </si>
  <si>
    <t>4,06
0,15</t>
  </si>
  <si>
    <t>ТСЦ-101-1862</t>
  </si>
  <si>
    <t>Пластик бумажно-слоистый 2 с декоративной стороной
(1000 м2)</t>
  </si>
  <si>
    <t>ТСЦ-101-2513</t>
  </si>
  <si>
    <t>Листы гипсоволокнистые: влагостойкие ГВЛВ 10 мм
(м2)</t>
  </si>
  <si>
    <t>ТЕР10-01-022-01</t>
  </si>
  <si>
    <r>
      <t xml:space="preserve">Подшивка потолков: досками обшивки
(100 м2 потолка)
</t>
    </r>
    <r>
      <rPr>
        <i/>
        <sz val="7"/>
        <rFont val="Arial"/>
        <family val="2"/>
      </rPr>
      <t>КОЭФ. К ПОЗИЦИИ:
ОЗП=1,15; ЭМ=1,25 к расх.; ЗПМ=1,25; ТЗ=1,15; ТЗМ=1,25
НР (255,98 руб.): 118%*0,9 от ФОТ (241,04 руб.)
СП (129,08 руб.): 63%*0,85 от ФОТ (241,04 руб.)</t>
    </r>
  </si>
  <si>
    <t>9425,27
1555,36</t>
  </si>
  <si>
    <t>114,17
8,13</t>
  </si>
  <si>
    <t>19,12
1,36</t>
  </si>
  <si>
    <t>ТЕР10-01-012-01</t>
  </si>
  <si>
    <r>
      <t xml:space="preserve">Обшивка каркасных стен: досками обшивки
(100 м2 обшивки стен (за вычетом проемов))
</t>
    </r>
    <r>
      <rPr>
        <i/>
        <sz val="7"/>
        <rFont val="Arial"/>
        <family val="2"/>
      </rPr>
      <t>КОЭФ. К ПОЗИЦИИ:
ОЗП=1,15; ЭМ=1,25 к расх.; ЗПМ=1,25; ТЗ=1,15; ТЗМ=1,25
НР (448,39 руб.): 118%*0,9 от ФОТ (422,21 руб.)
СП (226,09 руб.): 63%*0,85 от ФОТ (422,21 руб.)</t>
    </r>
  </si>
  <si>
    <t>6620,68
984,82</t>
  </si>
  <si>
    <t>60,79
1,51</t>
  </si>
  <si>
    <t xml:space="preserve">  Итого по разделу 4 Отделочные работы</t>
  </si>
  <si>
    <t xml:space="preserve">                                       Раздел 5.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</si>
  <si>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(21,58 руб.): 80% от ФОТ (26,98 руб.)
СП (18,35 руб.): 68% от ФОТ (26,98 руб.)</t>
    </r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</si>
  <si>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(181,02 руб.): 80% от ФОТ (226,28 руб.)
СП (153,87 руб.): 68% от ФОТ (226,28 руб.)</t>
    </r>
  </si>
  <si>
    <t>18,78
2,32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</si>
  <si>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(76,18 руб.): 123%*0,9 от ФОТ (68,82 руб.)
СП (43,87 руб.): 75%*0,85 от ФОТ (68,82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</si>
  <si>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(17,27 руб.): 80% от ФОТ (21,59 руб.)
СП (10,8 руб.): 50% от ФОТ (21,59 руб.)</t>
    </r>
  </si>
  <si>
    <t>0,31
0,07</t>
  </si>
  <si>
    <t>23,27
2,39</t>
  </si>
  <si>
    <t xml:space="preserve">  Итого по разделу 5 Полы</t>
  </si>
  <si>
    <t xml:space="preserve">                                       Раздел 6. Сантехнические работы</t>
  </si>
  <si>
    <t>ТЕРр65-1-2</t>
  </si>
  <si>
    <r>
      <t xml:space="preserve">Разборка трубопроводов из водогазопроводных труб диаметром: до 63 мм
(100 м трубопровода)
</t>
    </r>
    <r>
      <rPr>
        <i/>
        <sz val="7"/>
        <rFont val="Arial"/>
        <family val="2"/>
      </rPr>
      <t>НР (416,27 руб.): 74% от ФОТ (562,53 руб.)
СП (281,27 руб.): 50% от ФОТ (562,53 руб.)</t>
    </r>
  </si>
  <si>
    <t>1687,93
1556,68</t>
  </si>
  <si>
    <t>26,17
5,91</t>
  </si>
  <si>
    <t>9,42
2,13</t>
  </si>
  <si>
    <t>ТЕРр65-19-1</t>
  </si>
  <si>
    <r>
      <t xml:space="preserve">Демонтаж: радиаторов весом до 80 кг
(100 шт.)
</t>
    </r>
    <r>
      <rPr>
        <i/>
        <sz val="7"/>
        <rFont val="Arial"/>
        <family val="2"/>
      </rPr>
      <t>НР (82,87 руб.): 74% от ФОТ (111,98 руб.)
СП (55,99 руб.): 50% от ФОТ (111,98 руб.)</t>
    </r>
  </si>
  <si>
    <t>2873,92
2721,40</t>
  </si>
  <si>
    <t>152,52
77,93</t>
  </si>
  <si>
    <t>6,1
3,12</t>
  </si>
  <si>
    <t>ТЕРр65-1-1</t>
  </si>
  <si>
    <r>
      <t xml:space="preserve">Разборка трубопроводов из водогазопроводных труб диаметром: до 32 мм
(100 м трубопровода)
</t>
    </r>
    <r>
      <rPr>
        <i/>
        <sz val="7"/>
        <rFont val="Arial"/>
        <family val="2"/>
      </rPr>
      <t>НР (127,72 руб.): 74% от ФОТ (172,6 руб.)
СП (86,3 руб.): 50% от ФОТ (172,6 руб.)</t>
    </r>
  </si>
  <si>
    <t>981,19
904,97</t>
  </si>
  <si>
    <t>15,26
3,48</t>
  </si>
  <si>
    <t>2,9
0,66</t>
  </si>
  <si>
    <t>ТЕР16-04-002-04</t>
  </si>
  <si>
    <r>
      <t xml:space="preserve">Прокладка трубопроводов водоснабжения из напорных полиэтиленовых труб низкого давления среднего типа наружным диаметром: 40 мм
(100 м трубопровода)
</t>
    </r>
    <r>
      <rPr>
        <i/>
        <sz val="7"/>
        <rFont val="Arial"/>
        <family val="2"/>
      </rPr>
      <t>КОЭФ. К ПОЗИЦИИ:
ОЗП=1,15; ЭМ=1,25 к расх.; ЗПМ=1,25; ТЗ=1,15; ТЗМ=1,25
НР (2537,03 руб.): 128%*0,9 от ФОТ (2202,28 руб.)
СП (1553,71 руб.): 83%*0,85 от ФОТ (2202,28 руб.)</t>
    </r>
  </si>
  <si>
    <t>8243,6
5058,76</t>
  </si>
  <si>
    <t>1245,5
239,89</t>
  </si>
  <si>
    <t>560,48
107,95</t>
  </si>
  <si>
    <t>ТСЦ-507-0918</t>
  </si>
  <si>
    <t>Соединительная арматура трубопроводов: угольник прямой диаметром: 40 мм
(10 шт.)</t>
  </si>
  <si>
    <t>ТСЦ-507-2629</t>
  </si>
  <si>
    <t>Муфты для полиэтиленовых трубопроводов диаметром 40 мм
(компл.)</t>
  </si>
  <si>
    <t>ТСЦ-302-1403</t>
  </si>
  <si>
    <t>Переходник "Фузиотерм", размер: 50х32 мм (40х32)
(шт.)</t>
  </si>
  <si>
    <t>ТЕР16-05-001-02</t>
  </si>
  <si>
    <r>
      <t xml:space="preserve">Установка вентилей, задвижек, затворов, клапанов обратных, кранов проходных на трубопроводах из стальных труб диаметром: до 50 мм
(1 шт.)
</t>
    </r>
    <r>
      <rPr>
        <i/>
        <sz val="7"/>
        <rFont val="Arial"/>
        <family val="2"/>
      </rPr>
      <t>КОЭФ. К ПОЗИЦИИ:
ОЗП=1,15; ЭМ=1,25 к расх.; ЗПМ=1,25; ТЗ=1,15; ТЗМ=1,25
НР (166,58 руб.): 128%*0,9 от ФОТ (144,6 руб.)
СП (102,02 руб.): 83%*0,85 от ФОТ (144,6 руб.)</t>
    </r>
  </si>
  <si>
    <t>189,94
41,91</t>
  </si>
  <si>
    <t>ТСЦ-302-1836</t>
  </si>
  <si>
    <t>Кран шаровой муфтовый 11Б27П1, диаметром: 50 мм
(шт.)</t>
  </si>
  <si>
    <t>ТЕР18-07-001-05</t>
  </si>
  <si>
    <r>
      <t xml:space="preserve">Установка кранов воздушных
(1 компл.)
</t>
    </r>
    <r>
      <rPr>
        <i/>
        <sz val="7"/>
        <rFont val="Arial"/>
        <family val="2"/>
      </rPr>
      <t>КОЭФ. К ПОЗИЦИИ:
ОЗП=1,15; ЭМ=1,25 к расх.; ЗПМ=1,25; ТЗ=1,15; ТЗМ=1,25
НР (20,41 руб.): 128%*0,9 от ФОТ (17,72 руб.)
СП (12,5 руб.): 83%*0,85 от ФОТ (17,72 руб.)</t>
    </r>
  </si>
  <si>
    <t>35,78
3,85</t>
  </si>
  <si>
    <t>ТСЦ-301-1307</t>
  </si>
  <si>
    <t>Краны воздушные радиаторов диаметром 25 мм
(шт.)</t>
  </si>
  <si>
    <t>ТЕР18-03-001-01</t>
  </si>
  <si>
    <r>
      <t xml:space="preserve">Установка радиаторов: чугунных
(100 кВт радиаторов и конвекторов)
</t>
    </r>
    <r>
      <rPr>
        <i/>
        <sz val="7"/>
        <rFont val="Arial"/>
        <family val="2"/>
      </rPr>
      <t>КОЭФ. К ПОЗИЦИИ:
ОЗП=1,15; ЭМ=1,25 к расх.; ЗПМ=1,25; ТЗ=1,15; ТЗМ=1,25
НР (170,63 руб.): 128%*0,9 от ФОТ (148,12 руб.)
СП (104,5 руб.): 83%*0,85 от ФОТ (148,12 руб.)</t>
    </r>
  </si>
  <si>
    <t>60670,57
2132,47</t>
  </si>
  <si>
    <t>690,19
95,44</t>
  </si>
  <si>
    <t>49,69
6,87</t>
  </si>
  <si>
    <t>ТЕР16-04-002-01</t>
  </si>
  <si>
    <r>
      <t xml:space="preserve">Прокладка трубопроводов водоснабжения из напорных полиэтиленовых труб низкого давления среднего типа наружным диаметром: 20 мм
(100 м трубопровода)
</t>
    </r>
    <r>
      <rPr>
        <i/>
        <sz val="7"/>
        <rFont val="Arial"/>
        <family val="2"/>
      </rPr>
      <t>КОЭФ. К ПОЗИЦИИ:
ОЗП=1,15; ЭМ=1,25 к расх.; ЗПМ=1,25; ТЗ=1,15; ТЗМ=1,25
НР (1640,94 руб.): 128%*0,9 от ФОТ (1424,43 руб.)
СП (1004,94 руб.): 83%*0,85 от ФОТ (1424,43 руб.)</t>
    </r>
  </si>
  <si>
    <t>9551,45
5925,98</t>
  </si>
  <si>
    <t>2763,37
545,66</t>
  </si>
  <si>
    <t>656,3
129,60</t>
  </si>
  <si>
    <t>1314,08
250,33</t>
  </si>
  <si>
    <t xml:space="preserve">  Итого по разделу 6 Сантехнические работы</t>
  </si>
  <si>
    <t xml:space="preserve">                                       Раздел 7. Разные работы</t>
  </si>
  <si>
    <t xml:space="preserve">                                Вывоз мусора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</si>
  <si>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(39,62 руб.): 78% от ФОТ (50,8 руб.)
СП (25,4 руб.): 50% от ФОТ (50,8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</si>
  <si>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(13,58 руб.): 100% от ФОТ (13,58 руб.)
СП (8,15 руб.): 60% от ФОТ (13,58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</si>
  <si>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(13,75 руб.): 100% от ФОТ (13,75 руб.)
СП (8,25 руб.): 60% от ФОТ (13,75 руб.)</t>
    </r>
  </si>
  <si>
    <t xml:space="preserve">  Итого по разделу 7 Разные работы</t>
  </si>
  <si>
    <t>1693,86
275,79</t>
  </si>
  <si>
    <t xml:space="preserve">  Деревянные конструкции</t>
  </si>
  <si>
    <t xml:space="preserve">  Проемы (ремонтно-строительные)</t>
  </si>
  <si>
    <t xml:space="preserve">  Отделочные работы</t>
  </si>
  <si>
    <t xml:space="preserve">  Внутренние санитарно-технические работы: демонтаж и разборка (ремонтно-строительные)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</si>
  <si>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</si>
  <si>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С индексом удорожания -  47 496,22 * 3,179129</t>
  </si>
  <si>
    <t>ЛОКАЛЬНЫЙ СМЕТНЫЙ РАСЧЕТ № 4</t>
  </si>
  <si>
    <t>Выполнение работ по ремонту квартиры №1 в жилом доме №6 по ул.Полевая в г.Югорске</t>
  </si>
  <si>
    <t>___________________________201,400</t>
  </si>
  <si>
    <t>___________________________8,185</t>
  </si>
  <si>
    <t>_______________________________________________________________________________________________298,04</t>
  </si>
  <si>
    <t>Составлена в ценах 2001 г. - 48,208 тыс.руб.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</si>
  <si>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(686,31 руб.): 83% от ФОТ (826,88 руб.)
СП (537,47 руб.): 65% от ФОТ (826,88 руб.)</t>
    </r>
  </si>
  <si>
    <t>ТЕРр58-1-3</t>
  </si>
  <si>
    <r>
      <t xml:space="preserve">Разборка деревянных элементов конструкций крыш: стропил со стойками и подкосами из брусьев и бревен
(100 м2 кровли)
</t>
    </r>
    <r>
      <rPr>
        <i/>
        <sz val="7"/>
        <rFont val="Arial"/>
        <family val="2"/>
      </rPr>
      <t>НР (249,34 руб.): 83% от ФОТ (300,41 руб.)
СП (195,27 руб.): 65% от ФОТ (300,41 руб.)</t>
    </r>
  </si>
  <si>
    <t>759,99
688,10</t>
  </si>
  <si>
    <t>71,89
17,08</t>
  </si>
  <si>
    <t>30,63
7,28</t>
  </si>
  <si>
    <r>
      <t xml:space="preserve">Смена обрешетки сплошным настилом из досок толщиной: до 30 мм
(100 м2 сменяемой обрешетки)
</t>
    </r>
    <r>
      <rPr>
        <i/>
        <sz val="7"/>
        <rFont val="Arial"/>
        <family val="2"/>
      </rPr>
      <t>НР (487,67 руб.): 83% от ФОТ (587,55 руб.)
СП (381,91 руб.): 65% от ФОТ (587,55 руб.)</t>
    </r>
  </si>
  <si>
    <t>ТЕР10-01-002-01</t>
  </si>
  <si>
    <r>
      <t xml:space="preserve">Установка стропил (частичная замена стропильной системы)
(1 м3 древесины в конструкции)
</t>
    </r>
    <r>
      <rPr>
        <i/>
        <sz val="7"/>
        <rFont val="Arial"/>
        <family val="2"/>
      </rPr>
      <t>КОЭФ. К ПОЗИЦИИ:
ОЗП=1,15; ЭМ=1,25 к расх.; ЗПМ=1,25; ТЗ=1,15; ТЗМ=1,25
НР (496,82 руб.): 118%*0,9 от ФОТ (467,82 руб.)
СП (250,52 руб.): 63%*0,85 от ФОТ (467,82 руб.)</t>
    </r>
  </si>
  <si>
    <t>3437,42
628,99</t>
  </si>
  <si>
    <t>73,39
6,10</t>
  </si>
  <si>
    <t>58,71
4,88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</si>
  <si>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(1414,03 руб.): 90%*0,9 от ФОТ (1745,71 руб.)
СП (1261,28 руб.): 85%*0,85 от ФОТ (1745,71 руб.)</t>
    </r>
  </si>
  <si>
    <t>1391,76
194,49</t>
  </si>
  <si>
    <r>
      <t xml:space="preserve">Устройство примыканий - Устройство примыканий рулонных и мастичных кровель к стенам и парапетам высотой: до 600 мм без фартуков
(100 м примыканий)
</t>
    </r>
    <r>
      <rPr>
        <i/>
        <sz val="7"/>
        <rFont val="Arial"/>
        <family val="2"/>
      </rPr>
      <t>КОЭФ. К ПОЗИЦИИ:
ОЗП=1,15; ЭМ=1,25 к расх.; ЗПМ=1,25; ТЗ=1,15; ТЗМ=1,25
НР (38,7 руб.): 120%*0,9 от ФОТ (35,83 руб.)
СП (19,8 руб.): 65%*0,85 от ФОТ (35,83 руб.)</t>
    </r>
  </si>
  <si>
    <t>17,66
0,50</t>
  </si>
  <si>
    <t>ТЕР10-01-008-04</t>
  </si>
  <si>
    <r>
      <t xml:space="preserve">Устройство: фронтонов
(100 м2 стен, фронтонов (за вычетом проемов) и развернутых поверхностей карнизов)
</t>
    </r>
    <r>
      <rPr>
        <i/>
        <sz val="7"/>
        <rFont val="Arial"/>
        <family val="2"/>
      </rPr>
      <t>КОЭФ. К ПОЗИЦИИ:
ОЗП=1,15; ЭМ=1,25 к расх.; ЗПМ=1,25; ТЗ=1,15; ТЗМ=1,25
НР (280,34 руб.): 118%*0,9 от ФОТ (263,97 руб.)
СП (141,36 руб.): 63%*0,85 от ФОТ (263,97 руб.)</t>
    </r>
  </si>
  <si>
    <t>9804,11
1821,72</t>
  </si>
  <si>
    <r>
      <t xml:space="preserve">ТЕР15-04-013-02
</t>
    </r>
    <r>
      <rPr>
        <b/>
        <i/>
        <sz val="9"/>
        <rFont val="Arial"/>
        <family val="2"/>
      </rPr>
      <t>Применительно.</t>
    </r>
  </si>
  <si>
    <r>
      <t xml:space="preserve">Окраска фронтона - Окраска фасадов с лесов по подготовленной поверхности: силикатная
(100 м2 фасада)
</t>
    </r>
    <r>
      <rPr>
        <i/>
        <sz val="7"/>
        <rFont val="Arial"/>
        <family val="2"/>
      </rPr>
      <t>КОЭФ. К ПОЗИЦИИ:
ОЗП=1,15; ЭМ=1,25 к расх.; ЗПМ=1,25; ТЗ=1,15; ТЗМ=1,25
НР (53,71 руб.): 105%*0,9 от ФОТ (56,84 руб.)
СП (26,57 руб.): 55%*0,85 от ФОТ (56,84 руб.)</t>
    </r>
  </si>
  <si>
    <t>848,24
392,27</t>
  </si>
  <si>
    <t>1556,70
207,15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</si>
  <si>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(26,61 руб.): 80% от ФОТ (33,26 руб.)
СП (22,62 руб.): 68% от ФОТ (33,26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</si>
  <si>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(68,09 руб.): 80% от ФОТ (85,11 руб.)
СП (57,87 руб.): 68% от ФОТ (85,11 руб.)</t>
    </r>
  </si>
  <si>
    <t>2,66
1,36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</si>
  <si>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(66,24 руб.): 80% от ФОТ (82,8 руб.)
СП (56,3 руб.): 68% от ФОТ (82,8 руб.)</t>
    </r>
  </si>
  <si>
    <t>2,45
1,25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</si>
  <si>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(45,12 руб.): 80% от ФОТ (56,4 руб.)
СП (38,35 руб.): 68% от ФОТ (56,4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</si>
  <si>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(459,11 руб.): 123%*0,9 от ФОТ (414,73 руб.)
СП (264,39 руб.): 75%*0,85 от ФОТ (414,73 руб.)</t>
    </r>
  </si>
  <si>
    <t>35,73
1,59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</si>
  <si>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(382,46 руб.): 80% от ФОТ (478,07 руб.)
СП (325,09 руб.): 68% от ФОТ (478,07 руб.)</t>
    </r>
  </si>
  <si>
    <t>39,67
4,91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</si>
  <si>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(1341,39 руб.): 100%*0,9 от ФОТ (1490,43 руб.)
СП (886,81 руб.): 70%*0,85 от ФОТ (1490,43 руб.)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</si>
  <si>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(504,07 руб.): 123%*0,9 от ФОТ (455,35 руб.)
СП (290,29 руб.): 75%*0,85 от ФОТ (455,35 руб.)</t>
    </r>
  </si>
  <si>
    <t>59,61
7,57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</si>
  <si>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(427,87 руб.): 123%*0,9 от ФОТ (386,51 руб.)
СП (246,4 руб.): 75%*0,85 от ФОТ (386,51 руб.)</t>
    </r>
  </si>
  <si>
    <t>35,78
4,57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</si>
  <si>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(93,92 руб.): 123%*0,9 от ФОТ (84,84 руб.)
СП (54,09 руб.): 75%*0,85 от ФОТ (84,84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</si>
  <si>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(21,34 руб.): 80% от ФОТ (26,67 руб.)
СП (13,34 руб.): 50% от ФОТ (26,67 руб.)</t>
    </r>
  </si>
  <si>
    <t>0,39
0,09</t>
  </si>
  <si>
    <t>458,28
21,34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</si>
  <si>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(155,06 руб.): 78% от ФОТ (198,79 руб.)
СП (99,4 руб.): 50% от ФОТ (198,79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</si>
  <si>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(53,15 руб.): 100% от ФОТ (53,15 руб.)
СП (31,89 руб.): 60% от ФОТ (53,15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</si>
  <si>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(53,81 руб.): 100% от ФОТ (53,81 руб.)
СП (32,29 руб.): 60% от ФОТ (53,81 руб.)</t>
    </r>
  </si>
  <si>
    <t>2245,55
228,49</t>
  </si>
  <si>
    <t xml:space="preserve">  С индексом удорожания -  48 208,52 * 3,5404109</t>
  </si>
  <si>
    <t>ЛОКАЛЬНЫЙ СМЕТНЫЙ РАСЧЕТ № 5</t>
  </si>
  <si>
    <t>Выполнение работ по ремонту квартиры №1 в жилом доме №63 по ул.Советская в г.Югорске</t>
  </si>
  <si>
    <t>___________________________202,800</t>
  </si>
  <si>
    <t>___________________________6,661</t>
  </si>
  <si>
    <t>_______________________________________________________________________________________________239,05</t>
  </si>
  <si>
    <t>Составлена в ценах 2001 г. - 48,307 тыс.руб.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</si>
  <si>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(176,64 руб.): 83% от ФОТ (212,82 руб.)
СП (138,33 руб.): 65% от ФОТ (212,82 руб.)</t>
    </r>
  </si>
  <si>
    <r>
      <t xml:space="preserve">Разборка деревянных элементов конструкций крыш: стропил со стойками и подкосами из брусьев и бревен
(100 м2 кровли)
</t>
    </r>
    <r>
      <rPr>
        <i/>
        <sz val="7"/>
        <rFont val="Arial"/>
        <family val="2"/>
      </rPr>
      <t>НР (9,36 руб.): 83% от ФОТ (11,28 руб.)
СП (7,33 руб.): 65% от ФОТ (11,28 руб.)</t>
    </r>
  </si>
  <si>
    <t>1,15
0,27</t>
  </si>
  <si>
    <t xml:space="preserve">                                       Монтаж кровельного покрытия</t>
  </si>
  <si>
    <t>ТЕРр58-18-1</t>
  </si>
  <si>
    <r>
      <t xml:space="preserve">Смена обрешетки с прозорами: из досок толщиной до 30 мм (Частичная замена обрешетки)
(100 м2 сменяемой обрешетки)
</t>
    </r>
    <r>
      <rPr>
        <i/>
        <sz val="7"/>
        <rFont val="Arial"/>
        <family val="2"/>
      </rPr>
      <t>НР (117,4 руб.): 83% от ФОТ (141,44 руб.)
СП (91,94 руб.): 65% от ФОТ (141,44 руб.)</t>
    </r>
  </si>
  <si>
    <t>2249,75
1140,67</t>
  </si>
  <si>
    <r>
      <t xml:space="preserve">Установка стропил (частичная замена стропильной системы)
(1 м3 древесины в конструкции)
</t>
    </r>
    <r>
      <rPr>
        <i/>
        <sz val="7"/>
        <rFont val="Arial"/>
        <family val="2"/>
      </rPr>
      <t>КОЭФ. К ПОЗИЦИИ:
ОЗП=1,15; ЭМ=1,25 к расх.; ЗПМ=1,25; ТЗ=1,15; ТЗМ=1,25
НР (186,31 руб.): 118%*0,9 от ФОТ (175,43 руб.)
СП (93,94 руб.): 63%*0,85 от ФОТ (175,43 руб.)</t>
    </r>
  </si>
  <si>
    <t>22,02
1,83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</si>
  <si>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(363,93 руб.): 90%*0,9 от ФОТ (449,3 руб.)
СП (324,62 руб.): 85%*0,85 от ФОТ (449,3 руб.)</t>
    </r>
  </si>
  <si>
    <t>358,2
50,06</t>
  </si>
  <si>
    <t>ТСЦ-101-3038</t>
  </si>
  <si>
    <t>Профилированный настил окрашенный: С44-1000-0,6
(т)</t>
  </si>
  <si>
    <t>ТЕР12-01-008-02</t>
  </si>
  <si>
    <r>
      <t xml:space="preserve">Устройство сливов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(3,55 руб.): 120%*0,9 от ФОТ (3,29 руб.)
СП (1,82 руб.): 65%*0,85 от ФОТ (3,29 руб.)</t>
    </r>
  </si>
  <si>
    <t>412,16
52,16</t>
  </si>
  <si>
    <t xml:space="preserve">                                       Раздел 2. Фасад</t>
  </si>
  <si>
    <t>ТЕР06-01-001-01</t>
  </si>
  <si>
    <r>
      <t xml:space="preserve">Устройство бетонной подготовки
(100 м3 бетона, бутобетона и железобетона в деле)
</t>
    </r>
    <r>
      <rPr>
        <i/>
        <sz val="7"/>
        <rFont val="Arial"/>
        <family val="2"/>
      </rPr>
      <t>КОЭФ. К ПОЗИЦИИ:
ОЗП=1,15; ЭМ=1,25 к расх.; ЗПМ=1,25; ТЗ=1,15; ТЗМ=1,25
НР (131,29 руб.): 105%*0,9 от ФОТ (138,93 руб.)
СП (76,76 руб.): 65%*0,85 от ФОТ (138,93 руб.)</t>
    </r>
  </si>
  <si>
    <t>92061,79
4411,80</t>
  </si>
  <si>
    <t>3137,89
731,88</t>
  </si>
  <si>
    <t>91
21,22</t>
  </si>
  <si>
    <t>ТЕР10-01-052-03</t>
  </si>
  <si>
    <r>
      <t xml:space="preserve">Устройство: крылец
(1 м2 горизонтальной проекции)
</t>
    </r>
    <r>
      <rPr>
        <i/>
        <sz val="7"/>
        <rFont val="Arial"/>
        <family val="2"/>
      </rPr>
      <t>КОЭФ. К ПОЗИЦИИ:
ОЗП=1,15; ЭМ=1,25 к расх.; ЗПМ=1,25; ТЗ=1,15; ТЗМ=1,25
НР (2045,68 руб.): 118%*0,9 от ФОТ (1926,25 руб.)
СП (1031,51 руб.): 63%*0,85 от ФОТ (1926,25 руб.)</t>
    </r>
  </si>
  <si>
    <t>678,45
242,05</t>
  </si>
  <si>
    <t>605,85
21,22</t>
  </si>
  <si>
    <t xml:space="preserve">  Итого по разделу 2 Фасад</t>
  </si>
  <si>
    <r>
      <t xml:space="preserve">Демонтаж дверных коробок: в деревянных стенах каркасных и в перегородках
(100 коробок)
</t>
    </r>
    <r>
      <rPr>
        <i/>
        <sz val="7"/>
        <rFont val="Arial"/>
        <family val="2"/>
      </rPr>
      <t>НР (41,39 руб.): 82% от ФОТ (50,47 руб.)
СП (31,29 руб.): 62% от ФОТ (50,47 руб.)</t>
    </r>
  </si>
  <si>
    <r>
      <t xml:space="preserve">Снятие дверных полотен
(100 м2 дверных полотен)
</t>
    </r>
    <r>
      <rPr>
        <i/>
        <sz val="7"/>
        <rFont val="Arial"/>
        <family val="2"/>
      </rPr>
      <t>НР (32,82 руб.): 82% от ФОТ (40,03 руб.)
СП (24,82 руб.): 62% от ФОТ (40,03 руб.)</t>
    </r>
  </si>
  <si>
    <t xml:space="preserve">                                       Монтаж дверей</t>
  </si>
  <si>
    <r>
      <t xml:space="preserve">Установка блоков в наружных и внутренних дверных проемах: в перегородках и деревянных нерубленых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(99,7 руб.): 118%*0,9 от ФОТ (93,88 руб.)
СП (50,27 руб.): 63%*0,85 от ФОТ (93,88 руб.)</t>
    </r>
  </si>
  <si>
    <t>Блоки дверные однопольные с полотном: глухим ДГ 21-9, площадь 1,80 м2; ДГ 21-10, площадь 2,01 м2 (ламинированные)
(м2)</t>
  </si>
  <si>
    <t>ТСЦ-101-0894</t>
  </si>
  <si>
    <t>Скобяные изделия при заполнении отдельными элементами дверей в помещение: однопольных
(компл.)</t>
  </si>
  <si>
    <t>ТЕР10-01-047-04</t>
  </si>
  <si>
    <r>
      <t xml:space="preserve">Установка блоков из ПВХ в наружных и внутренних дверных проемах: в перегородках и деревянных нерубленных стенах площадью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(101,97 руб.): 118%*0,9 от ФОТ (96,02 руб.)
СП (51,42 руб.): 63%*0,85 от ФОТ (96,02 руб.)</t>
    </r>
  </si>
  <si>
    <t>351707,52
4354,91</t>
  </si>
  <si>
    <t>974,49
36,53</t>
  </si>
  <si>
    <t>23,14
0,87</t>
  </si>
  <si>
    <t>ТСЦ-203-8084</t>
  </si>
  <si>
    <t>Блоки дверные наружные или тамбурные: с заполнением стеклопакетами (ГОСТ 30970-2002)
(м2)</t>
  </si>
  <si>
    <t>ТСЦ-203-8085</t>
  </si>
  <si>
    <t>Блоки дверные наружные или тамбурные: глухие (с заполнением панелями или другими непрозрачными материалами) (ГОСТ 30970-2002)
(м2)</t>
  </si>
  <si>
    <t>40,73
0,87</t>
  </si>
  <si>
    <t xml:space="preserve">                                       Раздел 4.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</si>
  <si>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(25,14 руб.): 80% от ФОТ (31,42 руб.)
СП (21,37 руб.): 68% от ФОТ (31,42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</si>
  <si>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(54,02 руб.): 80% от ФОТ (67,52 руб.)
СП (45,91 руб.): 68% от ФОТ (67,52 руб.)</t>
    </r>
  </si>
  <si>
    <t>2,11
1,08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</si>
  <si>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(52,55 руб.): 80% от ФОТ (65,69 руб.)
СП (44,67 руб.): 68% от ФОТ (65,69 руб.)</t>
    </r>
  </si>
  <si>
    <t>1,94
0,99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</si>
  <si>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(35,79 руб.): 80% от ФОТ (44,74 руб.)
СП (30,42 руб.): 68% от ФОТ (44,74 руб.)</t>
    </r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</si>
  <si>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(1073,11 руб.): 100%*0,9 от ФОТ (1192,34 руб.)
СП (709,44 руб.): 70%*0,85 от ФОТ (1192,34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</si>
  <si>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(364,23 руб.): 123%*0,9 от ФОТ (329,02 руб.)
СП (209,75 руб.): 75%*0,85 от ФОТ (329,02 руб.)</t>
    </r>
  </si>
  <si>
    <t>28,35
1,26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</si>
  <si>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(303,41 руб.): 80% от ФОТ (379,26 руб.)
СП (257,9 руб.): 68% от ФОТ (379,26 руб.)</t>
    </r>
  </si>
  <si>
    <t>31,47
3,89</t>
  </si>
  <si>
    <r>
      <t xml:space="preserve">Устройство покрытий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(399,89 руб.): 123%*0,9 от ФОТ (361,24 руб.)
СП (230,29 руб.): 75%*0,85 от ФОТ (361,24 руб.)</t>
    </r>
  </si>
  <si>
    <t>47,29
6,00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</si>
  <si>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(339,43 руб.): 123%*0,9 от ФОТ (306,62 руб.)
СП (195,47 руб.): 75%*0,85 от ФОТ (306,62 руб.)</t>
    </r>
  </si>
  <si>
    <t>28,39
3,62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</si>
  <si>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(88,7 руб.): 123%*0,9 от ФОТ (80,13 руб.)
СП (51,08 руб.): 75%*0,85 от ФОТ (80,13 руб.)</t>
    </r>
  </si>
  <si>
    <r>
      <t xml:space="preserve">ТЕР15-04-024-03
</t>
    </r>
    <r>
      <rPr>
        <b/>
        <i/>
        <sz val="9"/>
        <rFont val="Arial"/>
        <family val="2"/>
      </rPr>
      <t>Применительно.</t>
    </r>
  </si>
  <si>
    <r>
      <t xml:space="preserve">Масляная окраска плинтусов - Простая окраска масляными составами по дереву: полов
(100 м2 окрашиваемой поверхности)
</t>
    </r>
    <r>
      <rPr>
        <i/>
        <sz val="7"/>
        <rFont val="Arial"/>
        <family val="2"/>
      </rPr>
      <t>КОЭФ. К ПОЗИЦИИ:
ОЗП=1,15; ЭМ=1,25 к расх.; ЗПМ=1,25; ТЗ=1,15; ТЗМ=1,25
НР (17,05 руб.): 105%*0,9 от ФОТ (18,04 руб.)
СП (8,43 руб.): 55%*0,85 от ФОТ (18,04 руб.)</t>
    </r>
  </si>
  <si>
    <t>1383,69
658,73</t>
  </si>
  <si>
    <t>6,41
0,35</t>
  </si>
  <si>
    <t>0,19
0,01</t>
  </si>
  <si>
    <t>366,08
16,85</t>
  </si>
  <si>
    <t xml:space="preserve">  Итого по разделу 4 Полы</t>
  </si>
  <si>
    <t xml:space="preserve">                                       Раздел 5. Вывоз мусора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</si>
  <si>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(63,62 руб.): 78% от ФОТ (81,57 руб.)
СП (40,79 руб.): 50% от ФОТ (81,57 руб.)</t>
    </r>
  </si>
  <si>
    <t>311-01-146-1</t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</si>
  <si>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(21,81 руб.): 100% от ФОТ (21,81 руб.)
СП (13,09 руб.): 60% от ФОТ (21,81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</si>
  <si>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(22,08 руб.): 100% от ФОТ (22,08 руб.)
СП (13,25 руб.): 60% от ФОТ (22,08 руб.)</t>
    </r>
  </si>
  <si>
    <t xml:space="preserve">  Итого по разделу 5 Вывоз мусора</t>
  </si>
  <si>
    <t>1519,43
91,10</t>
  </si>
  <si>
    <t xml:space="preserve">  Бетонные и железобетонные монолитные конструкции в промышленном строительстве</t>
  </si>
  <si>
    <t xml:space="preserve">  С индексом удорожания -  48 307,56 * 3,5577124</t>
  </si>
  <si>
    <t>ЛОКАЛЬНЫЙ СМЕТНЫЙ РАСЧЕТ № 6</t>
  </si>
  <si>
    <t>Выполнение работ по ремонту квартиры №59 в жилом доме №5  в Югорске - 2</t>
  </si>
  <si>
    <t>Сметная стоимость строительных работ _______________________________________________________________________________________________</t>
  </si>
  <si>
    <t>___________________________134,711</t>
  </si>
  <si>
    <t>___________________________1,422</t>
  </si>
  <si>
    <t>_______________________________________________________________________________________________49,17</t>
  </si>
  <si>
    <t>Составлена в ценах 2001 г. - 28,738 тыс.руб.</t>
  </si>
  <si>
    <t xml:space="preserve">                                       Раздел 1. Окна</t>
  </si>
  <si>
    <t>ТЕРр56-1-1</t>
  </si>
  <si>
    <r>
      <t xml:space="preserve">Демонтаж оконных коробок: в каменных стенах с отбивкой штукатурки в откосах
(100 коробок)
</t>
    </r>
    <r>
      <rPr>
        <i/>
        <sz val="7"/>
        <rFont val="Arial"/>
        <family val="2"/>
      </rPr>
      <t>НР (27,64 руб.): 82% от ФОТ (33,71 руб.)
СП (20,9 руб.): 62% от ФОТ (33,71 руб.)</t>
    </r>
  </si>
  <si>
    <t>3606,9
3303,21</t>
  </si>
  <si>
    <t>303,69
68,24</t>
  </si>
  <si>
    <t>3,04
0,68</t>
  </si>
  <si>
    <r>
      <t xml:space="preserve">Снятие оконных переплетов: остекленных
(100 м2 оконных переплетов)
</t>
    </r>
    <r>
      <rPr>
        <i/>
        <sz val="7"/>
        <rFont val="Arial"/>
        <family val="2"/>
      </rPr>
      <t>НР (23,3 руб.): 82% от ФОТ (28,41 руб.)
СП (17,61 руб.): 62% от ФОТ (28,41 руб.)</t>
    </r>
  </si>
  <si>
    <t>1,51
0,77</t>
  </si>
  <si>
    <t>ТЕРр56-3-2</t>
  </si>
  <si>
    <r>
      <t xml:space="preserve">Снятие подоконных досок: деревянных в каменных зданиях
(100 м2)
</t>
    </r>
    <r>
      <rPr>
        <i/>
        <sz val="7"/>
        <rFont val="Arial"/>
        <family val="2"/>
      </rPr>
      <t>НР (21,19 руб.): 82% от ФОТ (25,84 руб.)
СП (16,02 руб.): 62% от ФОТ (25,84 руб.)</t>
    </r>
  </si>
  <si>
    <t>2392,29
2392,29</t>
  </si>
  <si>
    <t>ТЕР10-01-034-06</t>
  </si>
  <si>
    <r>
      <t xml:space="preserve"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(117,08 руб.): 118%*0,9 от ФОТ (110,24 руб.)
СП (59,03 руб.): 63%*0,85 от ФОТ (110,24 руб.)</t>
    </r>
  </si>
  <si>
    <t>367011,56
4603,37</t>
  </si>
  <si>
    <t>824,44
28,70</t>
  </si>
  <si>
    <t>19,62
0,68</t>
  </si>
  <si>
    <t>ТСЦ-203-8040</t>
  </si>
  <si>
    <t>Блоки оконные из поливинилхлоридных профилей с листовым стеклом и стеклопакетом: одностворные ОПРСП 9-9, площадью 0,75 м2 (ГОСТ 30674-99)
(м2)</t>
  </si>
  <si>
    <t>ТСЦ-203-8062</t>
  </si>
  <si>
    <t>Блоки оконные из поливинилхлоридных профилей с листовым стеклом и стеклопакетом: двустворные с форточными створками ОПРСП 18-13,5, площадью 2,32 м2, ОПРСП 18-15, площадью 2,59 м2 (ГОСТ 30674-99) (с тройным остеклением)
(м2)</t>
  </si>
  <si>
    <t>ТЕР10-01-035-01</t>
  </si>
  <si>
    <r>
      <t xml:space="preserve">Установка подоконных досок из ПВХ: в каменных стенах толщиной до 0,51 м
(100 п. м)
</t>
    </r>
    <r>
      <rPr>
        <i/>
        <sz val="7"/>
        <rFont val="Arial"/>
        <family val="2"/>
      </rPr>
      <t>КОЭФ. К ПОЗИЦИИ:
ОЗП=1,15; ЭМ=1,25 к расх.; ЗПМ=1,25; ТЗ=1,15; ТЗМ=1,25
НР (12,51 руб.): 118%*0,9 от ФОТ (11,78 руб.)
СП (6,31 руб.): 63%*0,85 от ФОТ (11,78 руб.)</t>
    </r>
  </si>
  <si>
    <t>7531,43
652,83</t>
  </si>
  <si>
    <t>30,25
1,74</t>
  </si>
  <si>
    <t>0,54
0,03</t>
  </si>
  <si>
    <t>ТСЦ-101-2912</t>
  </si>
  <si>
    <t>Доски подоконные ПВХ, шириной: 600 мм
(м)</t>
  </si>
  <si>
    <r>
      <t xml:space="preserve">Облицовка оконных и дверных откосов ГВЛ - Облицовка оконных и дверных откосов декоративным бумажно-слоистым пластиком или листами из синтетических материалов на клее
(100 м2 облицовки)
</t>
    </r>
    <r>
      <rPr>
        <i/>
        <sz val="7"/>
        <rFont val="Arial"/>
        <family val="2"/>
      </rPr>
      <t>КОЭФ. К ПОЗИЦИИ:
ОЗП=1,15; ЭМ=1,25 к расх.; ЗПМ=1,25; ТЗ=1,15; ТЗМ=1,25
НР (245,45 руб.): 105%*0,9 от ФОТ (259,74 руб.)
СП (121,43 руб.): 55%*0,85 от ФОТ (259,74 руб.)</t>
    </r>
  </si>
  <si>
    <t>18613,5
5523,06</t>
  </si>
  <si>
    <t>96,76
3,48</t>
  </si>
  <si>
    <t>4,55
0,16</t>
  </si>
  <si>
    <t>ТЕР15-04-005-03</t>
  </si>
  <si>
    <r>
      <t xml:space="preserve">Окраска откосов - Окраска поливинилацетатными водоэмульсионными составами улучшенная: по штукатурке стен
(100 м2 окрашиваемой поверхности)
</t>
    </r>
    <r>
      <rPr>
        <i/>
        <sz val="7"/>
        <rFont val="Arial"/>
        <family val="2"/>
      </rPr>
      <t>КОЭФ. К ПОЗИЦИИ:
ОЗП=1,15; ЭМ=1,25 к расх.; ЗПМ=1,25; ТЗ=1,15; ТЗМ=1,25
НР (61,77 руб.): 105%*0,9 от ФОТ (65,36 руб.)
СП (30,56 руб.): 55%*0,85 от ФОТ (65,36 руб.)</t>
    </r>
  </si>
  <si>
    <t>3641,71
1389,76</t>
  </si>
  <si>
    <t>28,55
0,88</t>
  </si>
  <si>
    <t>1,34
0,04</t>
  </si>
  <si>
    <r>
      <t xml:space="preserve">Устройство сливов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(2,74 руб.): 120%*0,9 от ФОТ (2,54 руб.)
СП (1,4 руб.): 65%*0,85 от ФОТ (2,54 руб.)</t>
    </r>
  </si>
  <si>
    <t>736,16
150,96</t>
  </si>
  <si>
    <t>30,63
2,36</t>
  </si>
  <si>
    <t xml:space="preserve">  Итого по разделу 1 Окна</t>
  </si>
  <si>
    <t xml:space="preserve">                                       Раздел 2. Двери</t>
  </si>
  <si>
    <t>ТЕРр56-9-1</t>
  </si>
  <si>
    <r>
      <t xml:space="preserve">Демонтаж дверных коробок: в каменных стенах с отбивкой штукатурки в откосах
(100 коробок)
</t>
    </r>
    <r>
      <rPr>
        <i/>
        <sz val="7"/>
        <rFont val="Arial"/>
        <family val="2"/>
      </rPr>
      <t>НР (190,11 руб.): 82% от ФОТ (231,84 руб.)
СП (143,74 руб.): 62% от ФОТ (231,84 руб.)</t>
    </r>
  </si>
  <si>
    <t>5217,63
4516,57</t>
  </si>
  <si>
    <t>701,06
120,17</t>
  </si>
  <si>
    <t>35,05
6,01</t>
  </si>
  <si>
    <t>ТЕР10-01-039-01</t>
  </si>
  <si>
    <r>
      <t xml:space="preserve">Установка блоков в наружных и внутренних дверных проемах: в каменных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(407,26 руб.): 118%*0,9 от ФОТ (383,48 руб.)
СП (205,35 руб.): 63%*0,85 от ФОТ (383,48 руб.)</t>
    </r>
  </si>
  <si>
    <t>55955,02
3459,75</t>
  </si>
  <si>
    <t>3079,41
576,86</t>
  </si>
  <si>
    <t>292,54
54,80</t>
  </si>
  <si>
    <t>ТСЦ-203-0223</t>
  </si>
  <si>
    <t>Блоки дверные с рамочными полотнами однопольные: ДН 21-10, площадь 2,05 м2; ДН 24-10, площадь 2,35 м2
(м2)</t>
  </si>
  <si>
    <t>ТСЦ-101-0889</t>
  </si>
  <si>
    <t>Скобяные изделия для блоков входных дверей в: помещение однопольных
(компл.)</t>
  </si>
  <si>
    <t>ТЕР10-01-047-03</t>
  </si>
  <si>
    <r>
      <t xml:space="preserve">Установка блоков из ПВХ в наружных и внутренних дверных проемах: балконных в каменных стенах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(125,31 руб.): 118%*0,9 от ФОТ (117,99 руб.)
СП (63,18 руб.): 63%*0,85 от ФОТ (117,99 руб.)</t>
    </r>
  </si>
  <si>
    <t>268346,21
6951,18</t>
  </si>
  <si>
    <t>997,05
72,19</t>
  </si>
  <si>
    <t>16,75
1,21</t>
  </si>
  <si>
    <t>344,34
62,02</t>
  </si>
  <si>
    <t xml:space="preserve">  Итого по разделу 2 Двери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</si>
  <si>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(32,88 руб.): 78% от ФОТ (42,15 руб.)
СП (21,08 руб.): 50% от ФОТ (42,15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</si>
  <si>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(11,27 руб.): 100% от ФОТ (11,27 руб.)
СП (6,76 руб.): 60% от ФОТ (11,27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</si>
  <si>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(11,41 руб.): 100% от ФОТ (11,41 руб.)
СП (6,85 руб.): 60% от ФОТ (11,41 руб.)</t>
    </r>
  </si>
  <si>
    <t>423,85
64,38</t>
  </si>
  <si>
    <t xml:space="preserve">  С индексом удорожания -  28 738,59 * 3,97242402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</si>
</sst>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8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 vertical="top" wrapText="1"/>
    </xf>
    <xf numFmtId="164" fontId="7" fillId="0" borderId="0" xfId="0" applyFont="1" applyAlignment="1">
      <alignment horizontal="right" vertical="top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164" fontId="7" fillId="0" borderId="0" xfId="0" applyFont="1" applyAlignment="1">
      <alignment horizontal="left" vertical="top" wrapText="1"/>
    </xf>
    <xf numFmtId="164" fontId="7" fillId="0" borderId="0" xfId="0" applyFont="1" applyAlignment="1">
      <alignment horizontal="center" vertical="top" wrapText="1"/>
    </xf>
    <xf numFmtId="164" fontId="7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/>
    </xf>
    <xf numFmtId="164" fontId="8" fillId="0" borderId="0" xfId="0" applyFont="1" applyAlignment="1">
      <alignment horizontal="center" vertical="top"/>
    </xf>
    <xf numFmtId="164" fontId="9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1" fillId="0" borderId="0" xfId="0" applyFont="1" applyAlignment="1">
      <alignment horizontal="right" vertical="top" wrapText="1"/>
    </xf>
    <xf numFmtId="165" fontId="10" fillId="0" borderId="1" xfId="0" applyNumberFormat="1" applyFont="1" applyBorder="1" applyAlignment="1">
      <alignment horizontal="center" vertical="top"/>
    </xf>
    <xf numFmtId="164" fontId="1" fillId="0" borderId="0" xfId="0" applyFont="1" applyAlignment="1">
      <alignment horizontal="center" vertical="top" wrapText="1"/>
    </xf>
    <xf numFmtId="165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right" vertical="top"/>
    </xf>
    <xf numFmtId="164" fontId="11" fillId="0" borderId="2" xfId="0" applyFont="1" applyBorder="1" applyAlignment="1">
      <alignment horizontal="center" vertical="top"/>
    </xf>
    <xf numFmtId="164" fontId="1" fillId="0" borderId="0" xfId="0" applyFont="1" applyBorder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4" fontId="1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left"/>
    </xf>
    <xf numFmtId="164" fontId="1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2" fillId="0" borderId="0" xfId="0" applyFont="1" applyAlignment="1">
      <alignment horizontal="right" vertical="top"/>
    </xf>
    <xf numFmtId="164" fontId="1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left" vertical="top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right" vertical="top" wrapText="1"/>
    </xf>
    <xf numFmtId="164" fontId="2" fillId="0" borderId="0" xfId="0" applyFont="1" applyAlignment="1">
      <alignment wrapText="1"/>
    </xf>
    <xf numFmtId="164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10" fillId="0" borderId="3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13" fillId="0" borderId="3" xfId="0" applyFont="1" applyBorder="1" applyAlignment="1">
      <alignment horizontal="center" vertical="top"/>
    </xf>
    <xf numFmtId="165" fontId="13" fillId="0" borderId="3" xfId="0" applyNumberFormat="1" applyFont="1" applyBorder="1" applyAlignment="1">
      <alignment horizontal="left" vertical="top" wrapText="1"/>
    </xf>
    <xf numFmtId="164" fontId="13" fillId="0" borderId="3" xfId="0" applyFont="1" applyBorder="1" applyAlignment="1">
      <alignment horizontal="left" vertical="top" wrapText="1"/>
    </xf>
    <xf numFmtId="164" fontId="9" fillId="0" borderId="3" xfId="0" applyFont="1" applyBorder="1" applyAlignment="1">
      <alignment horizontal="right" vertical="top" wrapText="1"/>
    </xf>
    <xf numFmtId="164" fontId="3" fillId="0" borderId="3" xfId="0" applyFont="1" applyBorder="1" applyAlignment="1">
      <alignment horizontal="right" vertical="top" wrapText="1"/>
    </xf>
    <xf numFmtId="164" fontId="9" fillId="0" borderId="3" xfId="0" applyFont="1" applyBorder="1" applyAlignment="1">
      <alignment horizontal="right" vertical="top"/>
    </xf>
    <xf numFmtId="166" fontId="3" fillId="0" borderId="3" xfId="0" applyNumberFormat="1" applyFont="1" applyBorder="1" applyAlignment="1">
      <alignment horizontal="right" vertical="top" wrapText="1"/>
    </xf>
    <xf numFmtId="166" fontId="9" fillId="0" borderId="3" xfId="0" applyNumberFormat="1" applyFont="1" applyBorder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164" fontId="16" fillId="0" borderId="0" xfId="0" applyFont="1" applyBorder="1" applyAlignment="1">
      <alignment horizontal="left" vertical="top" wrapText="1"/>
    </xf>
    <xf numFmtId="164" fontId="17" fillId="0" borderId="0" xfId="0" applyFont="1" applyAlignment="1">
      <alignment horizontal="right" vertical="top" wrapText="1"/>
    </xf>
    <xf numFmtId="164" fontId="17" fillId="0" borderId="0" xfId="0" applyFont="1" applyAlignment="1">
      <alignment horizontal="right" vertical="top"/>
    </xf>
    <xf numFmtId="164" fontId="1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7"/>
  <sheetViews>
    <sheetView showGridLines="0" tabSelected="1" zoomScaleSheetLayoutView="75" workbookViewId="0" topLeftCell="A337">
      <selection activeCell="A348" sqref="A348"/>
    </sheetView>
  </sheetViews>
  <sheetFormatPr defaultColWidth="9.00390625" defaultRowHeight="12.75" outlineLevelRow="2"/>
  <cols>
    <col min="1" max="1" width="3.625" style="1" customWidth="1"/>
    <col min="2" max="2" width="16.375" style="2" customWidth="1"/>
    <col min="3" max="3" width="39.25390625" style="3" customWidth="1"/>
    <col min="4" max="4" width="17.125" style="4" customWidth="1"/>
    <col min="5" max="5" width="8.75390625" style="5" customWidth="1"/>
    <col min="6" max="13" width="8.7539062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3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>
      <c r="A4" s="12" t="s">
        <v>3</v>
      </c>
      <c r="B4" s="13"/>
      <c r="C4" s="13"/>
      <c r="D4" s="10"/>
      <c r="E4" s="10"/>
      <c r="F4" s="10"/>
      <c r="G4" s="10"/>
      <c r="H4" s="10"/>
      <c r="I4" s="10"/>
      <c r="J4" s="10"/>
      <c r="K4" s="14"/>
      <c r="L4" s="14"/>
      <c r="M4" s="14"/>
    </row>
    <row r="5" spans="1:256" ht="13.5" outlineLevel="2">
      <c r="A5" s="1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7"/>
      <c r="R5" s="1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outlineLevel="1">
      <c r="A6" s="11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7"/>
      <c r="R6" s="1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 outlineLevel="1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6"/>
      <c r="O7" s="16"/>
      <c r="P7" s="16"/>
      <c r="Q7" s="17"/>
      <c r="R7" s="1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outlineLevel="1">
      <c r="A8" s="20"/>
      <c r="B8" s="21"/>
      <c r="C8" s="22"/>
      <c r="D8" s="23"/>
      <c r="E8" s="24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7"/>
      <c r="R8" s="1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7" ht="15.75">
      <c r="A9" s="4"/>
      <c r="B9" s="25"/>
      <c r="C9" s="6"/>
      <c r="D9" s="26" t="s">
        <v>7</v>
      </c>
      <c r="F9" s="27"/>
      <c r="G9" s="27"/>
      <c r="H9" s="27"/>
      <c r="P9" s="7"/>
      <c r="Q9" s="7"/>
    </row>
    <row r="10" spans="1:17" ht="12.75">
      <c r="A10" s="4"/>
      <c r="B10" s="25"/>
      <c r="C10" s="6"/>
      <c r="D10" s="28" t="s">
        <v>8</v>
      </c>
      <c r="F10" s="29"/>
      <c r="G10" s="29"/>
      <c r="H10" s="29"/>
      <c r="P10" s="7"/>
      <c r="Q10" s="7"/>
    </row>
    <row r="11" spans="1:17" ht="12.75">
      <c r="A11" s="30" t="s">
        <v>9</v>
      </c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O11" s="7"/>
      <c r="P11" s="7"/>
      <c r="Q11" s="7"/>
    </row>
    <row r="12" spans="1:17" ht="12.75">
      <c r="A12" s="32"/>
      <c r="B12" s="33"/>
      <c r="C12" s="34"/>
      <c r="D12" s="35" t="s">
        <v>11</v>
      </c>
      <c r="E12" s="30"/>
      <c r="F12" s="35"/>
      <c r="G12" s="35"/>
      <c r="H12" s="35"/>
      <c r="I12" s="34"/>
      <c r="J12" s="36"/>
      <c r="P12" s="7"/>
      <c r="Q12" s="7"/>
    </row>
    <row r="13" spans="1:17" ht="12.75">
      <c r="A13" s="7"/>
      <c r="B13" s="37"/>
      <c r="C13" s="38"/>
      <c r="D13" s="38"/>
      <c r="E13" s="38"/>
      <c r="F13" s="38"/>
      <c r="G13" s="38"/>
      <c r="H13" s="38"/>
      <c r="I13" s="38"/>
      <c r="J13" s="38"/>
      <c r="O13" s="7"/>
      <c r="P13" s="7"/>
      <c r="Q13" s="7"/>
    </row>
    <row r="14" spans="1:17" ht="14.25">
      <c r="A14" s="28"/>
      <c r="B14" s="39" t="s">
        <v>12</v>
      </c>
      <c r="C14" s="40"/>
      <c r="D14" s="36"/>
      <c r="E14" s="36"/>
      <c r="F14" s="41"/>
      <c r="G14" s="41"/>
      <c r="H14" s="41"/>
      <c r="I14" s="42"/>
      <c r="J14" s="38"/>
      <c r="K14" s="43"/>
      <c r="P14" s="44"/>
      <c r="Q14" s="7"/>
    </row>
    <row r="15" spans="1:17" ht="12.75">
      <c r="A15" s="28"/>
      <c r="B15" s="39" t="s">
        <v>13</v>
      </c>
      <c r="C15" s="45"/>
      <c r="D15" s="46" t="s">
        <v>14</v>
      </c>
      <c r="E15" s="46"/>
      <c r="F15" s="47" t="s">
        <v>15</v>
      </c>
      <c r="G15" s="41"/>
      <c r="I15" s="42"/>
      <c r="J15" s="38"/>
      <c r="P15" s="7"/>
      <c r="Q15" s="7"/>
    </row>
    <row r="16" spans="1:17" ht="12.75">
      <c r="A16" s="28"/>
      <c r="B16" s="39" t="s">
        <v>16</v>
      </c>
      <c r="C16" s="45"/>
      <c r="D16" s="48" t="s">
        <v>17</v>
      </c>
      <c r="E16" s="48"/>
      <c r="F16" s="41" t="s">
        <v>15</v>
      </c>
      <c r="G16" s="41"/>
      <c r="I16" s="42"/>
      <c r="J16" s="38"/>
      <c r="P16" s="7"/>
      <c r="Q16" s="7"/>
    </row>
    <row r="17" spans="1:17" ht="12.75" outlineLevel="1">
      <c r="A17" s="28"/>
      <c r="B17" s="39" t="s">
        <v>18</v>
      </c>
      <c r="C17" s="45"/>
      <c r="D17" s="48" t="s">
        <v>19</v>
      </c>
      <c r="E17" s="48"/>
      <c r="F17" s="41" t="s">
        <v>20</v>
      </c>
      <c r="G17" s="41"/>
      <c r="I17" s="42"/>
      <c r="J17" s="38"/>
      <c r="P17" s="7"/>
      <c r="Q17" s="7"/>
    </row>
    <row r="18" spans="1:17" ht="12.75">
      <c r="A18" s="28"/>
      <c r="B18" s="49" t="s">
        <v>21</v>
      </c>
      <c r="C18" s="50"/>
      <c r="D18" s="38"/>
      <c r="E18" s="38"/>
      <c r="F18" s="38"/>
      <c r="G18" s="38"/>
      <c r="H18" s="38"/>
      <c r="I18" s="38"/>
      <c r="J18" s="38"/>
      <c r="P18" s="7"/>
      <c r="Q18" s="7"/>
    </row>
    <row r="19" spans="1:17" ht="12.75">
      <c r="A19" s="28"/>
      <c r="B19" s="49"/>
      <c r="C19" s="50"/>
      <c r="D19" s="38"/>
      <c r="E19" s="38"/>
      <c r="F19" s="38"/>
      <c r="G19" s="38"/>
      <c r="H19" s="38"/>
      <c r="I19" s="38"/>
      <c r="J19" s="38"/>
      <c r="P19" s="7"/>
      <c r="Q19" s="7"/>
    </row>
    <row r="20" spans="1:18" s="54" customFormat="1" ht="22.5" customHeight="1">
      <c r="A20" s="51" t="s">
        <v>22</v>
      </c>
      <c r="B20" s="52" t="s">
        <v>23</v>
      </c>
      <c r="C20" s="51" t="s">
        <v>24</v>
      </c>
      <c r="D20" s="51" t="s">
        <v>25</v>
      </c>
      <c r="E20" s="51" t="s">
        <v>26</v>
      </c>
      <c r="F20" s="51"/>
      <c r="G20" s="51"/>
      <c r="H20" s="51" t="s">
        <v>27</v>
      </c>
      <c r="I20" s="51"/>
      <c r="J20" s="51"/>
      <c r="K20" s="51"/>
      <c r="L20" s="51" t="s">
        <v>28</v>
      </c>
      <c r="M20" s="51"/>
      <c r="N20" s="53"/>
      <c r="O20" s="53"/>
      <c r="P20" s="53"/>
      <c r="Q20" s="53"/>
      <c r="R20" s="53"/>
    </row>
    <row r="21" spans="1:18" s="54" customFormat="1" ht="24" customHeight="1">
      <c r="A21" s="51"/>
      <c r="B21" s="52"/>
      <c r="C21" s="51"/>
      <c r="D21" s="51"/>
      <c r="E21" s="51" t="s">
        <v>29</v>
      </c>
      <c r="F21" s="51" t="s">
        <v>30</v>
      </c>
      <c r="G21" s="51" t="s">
        <v>31</v>
      </c>
      <c r="H21" s="51" t="s">
        <v>32</v>
      </c>
      <c r="I21" s="51" t="s">
        <v>33</v>
      </c>
      <c r="J21" s="51" t="s">
        <v>34</v>
      </c>
      <c r="K21" s="51" t="s">
        <v>31</v>
      </c>
      <c r="L21" s="51"/>
      <c r="M21" s="51"/>
      <c r="N21" s="53"/>
      <c r="O21" s="53"/>
      <c r="P21" s="53"/>
      <c r="Q21" s="53"/>
      <c r="R21" s="53"/>
    </row>
    <row r="22" spans="1:18" s="54" customFormat="1" ht="38.25" customHeight="1">
      <c r="A22" s="51"/>
      <c r="B22" s="52"/>
      <c r="C22" s="51"/>
      <c r="D22" s="51"/>
      <c r="E22" s="51" t="s">
        <v>33</v>
      </c>
      <c r="F22" s="51" t="s">
        <v>35</v>
      </c>
      <c r="G22" s="51"/>
      <c r="H22" s="51"/>
      <c r="I22" s="51"/>
      <c r="J22" s="51" t="s">
        <v>35</v>
      </c>
      <c r="K22" s="51"/>
      <c r="L22" s="51" t="s">
        <v>36</v>
      </c>
      <c r="M22" s="51" t="s">
        <v>29</v>
      </c>
      <c r="N22" s="53"/>
      <c r="O22" s="53"/>
      <c r="P22" s="53"/>
      <c r="Q22" s="53"/>
      <c r="R22" s="53"/>
    </row>
    <row r="23" spans="1:13" s="7" customFormat="1" ht="12.75">
      <c r="A23" s="55">
        <v>1</v>
      </c>
      <c r="B23" s="56">
        <v>2</v>
      </c>
      <c r="C23" s="51">
        <v>3</v>
      </c>
      <c r="D23" s="51">
        <v>4</v>
      </c>
      <c r="E23" s="51">
        <v>5</v>
      </c>
      <c r="F23" s="55">
        <v>6</v>
      </c>
      <c r="G23" s="55">
        <v>7</v>
      </c>
      <c r="H23" s="55">
        <v>8</v>
      </c>
      <c r="I23" s="55">
        <v>9</v>
      </c>
      <c r="J23" s="55">
        <v>10</v>
      </c>
      <c r="K23" s="55">
        <v>11</v>
      </c>
      <c r="L23" s="55">
        <v>12</v>
      </c>
      <c r="M23" s="55">
        <v>13</v>
      </c>
    </row>
    <row r="24" spans="1:13" ht="13.5" customHeight="1">
      <c r="A24" s="57" t="s">
        <v>37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2.75" customHeight="1">
      <c r="A25" s="58" t="s">
        <v>38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55.5">
      <c r="A26" s="59">
        <v>1</v>
      </c>
      <c r="B26" s="60" t="s">
        <v>39</v>
      </c>
      <c r="C26" s="61" t="s">
        <v>40</v>
      </c>
      <c r="D26" s="59">
        <v>0.855</v>
      </c>
      <c r="E26" s="62" t="s">
        <v>41</v>
      </c>
      <c r="F26" s="63"/>
      <c r="G26" s="63"/>
      <c r="H26" s="64">
        <v>79</v>
      </c>
      <c r="I26" s="64">
        <v>79</v>
      </c>
      <c r="J26" s="63"/>
      <c r="K26" s="63"/>
      <c r="L26" s="64">
        <v>3.77</v>
      </c>
      <c r="M26" s="64">
        <v>3.22</v>
      </c>
    </row>
    <row r="27" spans="1:13" ht="55.5">
      <c r="A27" s="59">
        <v>2</v>
      </c>
      <c r="B27" s="60" t="s">
        <v>42</v>
      </c>
      <c r="C27" s="61" t="s">
        <v>43</v>
      </c>
      <c r="D27" s="59">
        <v>0.713</v>
      </c>
      <c r="E27" s="62" t="s">
        <v>44</v>
      </c>
      <c r="F27" s="62" t="s">
        <v>45</v>
      </c>
      <c r="G27" s="63"/>
      <c r="H27" s="64">
        <v>205.36</v>
      </c>
      <c r="I27" s="64">
        <v>199.05</v>
      </c>
      <c r="J27" s="62" t="s">
        <v>46</v>
      </c>
      <c r="K27" s="63"/>
      <c r="L27" s="64">
        <v>11.39</v>
      </c>
      <c r="M27" s="64">
        <v>8.12</v>
      </c>
    </row>
    <row r="28" spans="1:13" ht="55.5">
      <c r="A28" s="59">
        <v>3</v>
      </c>
      <c r="B28" s="60" t="s">
        <v>47</v>
      </c>
      <c r="C28" s="61" t="s">
        <v>48</v>
      </c>
      <c r="D28" s="59">
        <v>0.713</v>
      </c>
      <c r="E28" s="62" t="s">
        <v>49</v>
      </c>
      <c r="F28" s="62" t="s">
        <v>50</v>
      </c>
      <c r="G28" s="63"/>
      <c r="H28" s="64">
        <v>199.63</v>
      </c>
      <c r="I28" s="64">
        <v>193.81</v>
      </c>
      <c r="J28" s="62" t="s">
        <v>51</v>
      </c>
      <c r="K28" s="63"/>
      <c r="L28" s="64">
        <v>11.09</v>
      </c>
      <c r="M28" s="64">
        <v>7.91</v>
      </c>
    </row>
    <row r="29" spans="1:13" ht="55.5">
      <c r="A29" s="59">
        <v>4</v>
      </c>
      <c r="B29" s="60" t="s">
        <v>52</v>
      </c>
      <c r="C29" s="61" t="s">
        <v>53</v>
      </c>
      <c r="D29" s="59">
        <v>0.713</v>
      </c>
      <c r="E29" s="62" t="s">
        <v>54</v>
      </c>
      <c r="F29" s="63"/>
      <c r="G29" s="63"/>
      <c r="H29" s="64">
        <v>134.04</v>
      </c>
      <c r="I29" s="64">
        <v>134.04</v>
      </c>
      <c r="J29" s="63"/>
      <c r="K29" s="63"/>
      <c r="L29" s="64">
        <v>7.67</v>
      </c>
      <c r="M29" s="64">
        <v>5.47</v>
      </c>
    </row>
    <row r="30" spans="1:13" ht="14.25" customHeight="1">
      <c r="A30" s="58" t="s">
        <v>55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63">
      <c r="A31" s="59">
        <v>5</v>
      </c>
      <c r="B31" s="60" t="s">
        <v>56</v>
      </c>
      <c r="C31" s="61" t="s">
        <v>57</v>
      </c>
      <c r="D31" s="59">
        <v>0.713</v>
      </c>
      <c r="E31" s="62" t="s">
        <v>58</v>
      </c>
      <c r="F31" s="62" t="s">
        <v>59</v>
      </c>
      <c r="G31" s="64">
        <v>5279.4</v>
      </c>
      <c r="H31" s="64">
        <v>4831.04</v>
      </c>
      <c r="I31" s="64">
        <v>981.9</v>
      </c>
      <c r="J31" s="62" t="s">
        <v>60</v>
      </c>
      <c r="K31" s="64">
        <v>3764.21</v>
      </c>
      <c r="L31" s="64">
        <v>51.41</v>
      </c>
      <c r="M31" s="64">
        <v>36.66</v>
      </c>
    </row>
    <row r="32" spans="1:13" ht="55.5">
      <c r="A32" s="59">
        <v>6</v>
      </c>
      <c r="B32" s="60" t="s">
        <v>61</v>
      </c>
      <c r="C32" s="61" t="s">
        <v>62</v>
      </c>
      <c r="D32" s="59">
        <v>0.713</v>
      </c>
      <c r="E32" s="62" t="s">
        <v>63</v>
      </c>
      <c r="F32" s="62" t="s">
        <v>64</v>
      </c>
      <c r="G32" s="64">
        <v>6867.22</v>
      </c>
      <c r="H32" s="64">
        <v>6115.14</v>
      </c>
      <c r="I32" s="64">
        <v>1124.54</v>
      </c>
      <c r="J32" s="62" t="s">
        <v>65</v>
      </c>
      <c r="K32" s="64">
        <v>4896.33</v>
      </c>
      <c r="L32" s="64">
        <v>62.07</v>
      </c>
      <c r="M32" s="64">
        <v>44.26</v>
      </c>
    </row>
    <row r="33" spans="1:13" ht="153" customHeight="1">
      <c r="A33" s="59">
        <v>7</v>
      </c>
      <c r="B33" s="60" t="s">
        <v>66</v>
      </c>
      <c r="C33" s="61" t="s">
        <v>67</v>
      </c>
      <c r="D33" s="59">
        <v>7.13</v>
      </c>
      <c r="E33" s="62" t="s">
        <v>68</v>
      </c>
      <c r="F33" s="64">
        <v>73.82</v>
      </c>
      <c r="G33" s="64">
        <v>852.89</v>
      </c>
      <c r="H33" s="64">
        <v>10281.32</v>
      </c>
      <c r="I33" s="64">
        <v>3542.26</v>
      </c>
      <c r="J33" s="64">
        <v>657.96</v>
      </c>
      <c r="K33" s="64">
        <v>6081.1</v>
      </c>
      <c r="L33" s="64">
        <v>17.02</v>
      </c>
      <c r="M33" s="64">
        <v>121.35</v>
      </c>
    </row>
    <row r="34" spans="1:13" ht="87">
      <c r="A34" s="59">
        <v>8</v>
      </c>
      <c r="B34" s="60" t="s">
        <v>69</v>
      </c>
      <c r="C34" s="61" t="s">
        <v>70</v>
      </c>
      <c r="D34" s="59">
        <v>0.713</v>
      </c>
      <c r="E34" s="62" t="s">
        <v>71</v>
      </c>
      <c r="F34" s="62" t="s">
        <v>72</v>
      </c>
      <c r="G34" s="64">
        <v>5149.85</v>
      </c>
      <c r="H34" s="64">
        <v>4877.73</v>
      </c>
      <c r="I34" s="64">
        <v>1064.22</v>
      </c>
      <c r="J34" s="62" t="s">
        <v>73</v>
      </c>
      <c r="K34" s="64">
        <v>3671.84</v>
      </c>
      <c r="L34" s="64">
        <v>55.02</v>
      </c>
      <c r="M34" s="64">
        <v>39.23</v>
      </c>
    </row>
    <row r="35" spans="1:13" ht="48">
      <c r="A35" s="59">
        <v>9</v>
      </c>
      <c r="B35" s="60" t="s">
        <v>74</v>
      </c>
      <c r="C35" s="61" t="s">
        <v>75</v>
      </c>
      <c r="D35" s="59">
        <v>-0.7323</v>
      </c>
      <c r="E35" s="64">
        <v>4945.86</v>
      </c>
      <c r="F35" s="63"/>
      <c r="G35" s="64">
        <v>4945.86</v>
      </c>
      <c r="H35" s="64">
        <v>-3621.85</v>
      </c>
      <c r="I35" s="63"/>
      <c r="J35" s="63"/>
      <c r="K35" s="64">
        <v>-3621.85</v>
      </c>
      <c r="L35" s="63"/>
      <c r="M35" s="63"/>
    </row>
    <row r="36" spans="1:13" ht="36">
      <c r="A36" s="59">
        <v>10</v>
      </c>
      <c r="B36" s="60" t="s">
        <v>76</v>
      </c>
      <c r="C36" s="61" t="s">
        <v>77</v>
      </c>
      <c r="D36" s="59">
        <v>73.23</v>
      </c>
      <c r="E36" s="64">
        <v>81.09</v>
      </c>
      <c r="F36" s="63"/>
      <c r="G36" s="64">
        <v>81.09</v>
      </c>
      <c r="H36" s="64">
        <v>5938.22</v>
      </c>
      <c r="I36" s="63"/>
      <c r="J36" s="63"/>
      <c r="K36" s="64">
        <v>5938.22</v>
      </c>
      <c r="L36" s="63"/>
      <c r="M36" s="63"/>
    </row>
    <row r="37" spans="1:13" ht="75">
      <c r="A37" s="59">
        <v>11</v>
      </c>
      <c r="B37" s="60" t="s">
        <v>78</v>
      </c>
      <c r="C37" s="61" t="s">
        <v>79</v>
      </c>
      <c r="D37" s="59">
        <v>0.713</v>
      </c>
      <c r="E37" s="62" t="s">
        <v>80</v>
      </c>
      <c r="F37" s="62" t="s">
        <v>81</v>
      </c>
      <c r="G37" s="64">
        <v>9502.16</v>
      </c>
      <c r="H37" s="64">
        <v>7767.82</v>
      </c>
      <c r="I37" s="64">
        <v>907.73</v>
      </c>
      <c r="J37" s="62" t="s">
        <v>82</v>
      </c>
      <c r="K37" s="64">
        <v>6775.04</v>
      </c>
      <c r="L37" s="64">
        <v>48.76</v>
      </c>
      <c r="M37" s="64">
        <v>34.77</v>
      </c>
    </row>
    <row r="38" spans="1:13" ht="63">
      <c r="A38" s="59">
        <v>12</v>
      </c>
      <c r="B38" s="60" t="s">
        <v>83</v>
      </c>
      <c r="C38" s="61" t="s">
        <v>84</v>
      </c>
      <c r="D38" s="59">
        <v>0.855</v>
      </c>
      <c r="E38" s="62" t="s">
        <v>85</v>
      </c>
      <c r="F38" s="64">
        <v>11.45</v>
      </c>
      <c r="G38" s="64">
        <v>1010.8</v>
      </c>
      <c r="H38" s="64">
        <v>1077.98</v>
      </c>
      <c r="I38" s="64">
        <v>201.51</v>
      </c>
      <c r="J38" s="64">
        <v>12.24</v>
      </c>
      <c r="K38" s="64">
        <v>864.23</v>
      </c>
      <c r="L38" s="64">
        <v>8.8</v>
      </c>
      <c r="M38" s="64">
        <v>7.52</v>
      </c>
    </row>
    <row r="39" spans="1:13" ht="55.5">
      <c r="A39" s="59">
        <v>13</v>
      </c>
      <c r="B39" s="60" t="s">
        <v>86</v>
      </c>
      <c r="C39" s="61" t="s">
        <v>87</v>
      </c>
      <c r="D39" s="59">
        <v>0.0599</v>
      </c>
      <c r="E39" s="62" t="s">
        <v>88</v>
      </c>
      <c r="F39" s="62" t="s">
        <v>89</v>
      </c>
      <c r="G39" s="64">
        <v>492.87</v>
      </c>
      <c r="H39" s="64">
        <v>93.63</v>
      </c>
      <c r="I39" s="64">
        <v>63.19</v>
      </c>
      <c r="J39" s="62" t="s">
        <v>90</v>
      </c>
      <c r="K39" s="64">
        <v>29.52</v>
      </c>
      <c r="L39" s="64">
        <v>38.4</v>
      </c>
      <c r="M39" s="64">
        <v>2.3</v>
      </c>
    </row>
    <row r="40" spans="1:13" ht="22.5" customHeight="1">
      <c r="A40" s="58" t="s">
        <v>91</v>
      </c>
      <c r="B40" s="58"/>
      <c r="C40" s="58"/>
      <c r="D40" s="58"/>
      <c r="E40" s="58"/>
      <c r="F40" s="58"/>
      <c r="G40" s="58"/>
      <c r="H40" s="63">
        <v>37979.06</v>
      </c>
      <c r="I40" s="63">
        <v>8491.25</v>
      </c>
      <c r="J40" s="63" t="s">
        <v>92</v>
      </c>
      <c r="K40" s="63">
        <v>28398.64</v>
      </c>
      <c r="L40" s="63"/>
      <c r="M40" s="63">
        <v>310.81</v>
      </c>
    </row>
    <row r="41" spans="1:13" ht="12.75" customHeight="1">
      <c r="A41" s="58" t="s">
        <v>93</v>
      </c>
      <c r="B41" s="58"/>
      <c r="C41" s="58"/>
      <c r="D41" s="58"/>
      <c r="E41" s="58"/>
      <c r="F41" s="58"/>
      <c r="G41" s="58"/>
      <c r="H41" s="63">
        <v>8166.48</v>
      </c>
      <c r="I41" s="63"/>
      <c r="J41" s="63"/>
      <c r="K41" s="63"/>
      <c r="L41" s="63"/>
      <c r="M41" s="63"/>
    </row>
    <row r="42" spans="1:13" ht="12.75" customHeight="1">
      <c r="A42" s="58" t="s">
        <v>94</v>
      </c>
      <c r="B42" s="58"/>
      <c r="C42" s="58"/>
      <c r="D42" s="58"/>
      <c r="E42" s="58"/>
      <c r="F42" s="58"/>
      <c r="G42" s="58"/>
      <c r="H42" s="63">
        <v>5360.52</v>
      </c>
      <c r="I42" s="63"/>
      <c r="J42" s="63"/>
      <c r="K42" s="63"/>
      <c r="L42" s="63"/>
      <c r="M42" s="63"/>
    </row>
    <row r="43" spans="1:13" ht="12.75" customHeight="1">
      <c r="A43" s="58" t="s">
        <v>95</v>
      </c>
      <c r="B43" s="58"/>
      <c r="C43" s="58"/>
      <c r="D43" s="58"/>
      <c r="E43" s="58"/>
      <c r="F43" s="58"/>
      <c r="G43" s="58"/>
      <c r="H43" s="63">
        <v>51506.06</v>
      </c>
      <c r="I43" s="63"/>
      <c r="J43" s="63"/>
      <c r="K43" s="63"/>
      <c r="L43" s="63"/>
      <c r="M43" s="63">
        <v>310.81</v>
      </c>
    </row>
    <row r="44" spans="1:13" ht="12.75" customHeight="1">
      <c r="A44" s="58" t="s">
        <v>96</v>
      </c>
      <c r="B44" s="58"/>
      <c r="C44" s="58"/>
      <c r="D44" s="58"/>
      <c r="E44" s="58"/>
      <c r="F44" s="58"/>
      <c r="G44" s="58"/>
      <c r="H44" s="63"/>
      <c r="I44" s="63"/>
      <c r="J44" s="63"/>
      <c r="K44" s="63"/>
      <c r="L44" s="63"/>
      <c r="M44" s="63"/>
    </row>
    <row r="45" spans="1:13" ht="12.75" customHeight="1">
      <c r="A45" s="58" t="s">
        <v>97</v>
      </c>
      <c r="B45" s="58"/>
      <c r="C45" s="58"/>
      <c r="D45" s="58"/>
      <c r="E45" s="58"/>
      <c r="F45" s="58"/>
      <c r="G45" s="58"/>
      <c r="H45" s="63">
        <v>28398.64</v>
      </c>
      <c r="I45" s="63"/>
      <c r="J45" s="63"/>
      <c r="K45" s="63"/>
      <c r="L45" s="63"/>
      <c r="M45" s="63"/>
    </row>
    <row r="46" spans="1:13" ht="12.75" customHeight="1">
      <c r="A46" s="58" t="s">
        <v>98</v>
      </c>
      <c r="B46" s="58"/>
      <c r="C46" s="58"/>
      <c r="D46" s="58"/>
      <c r="E46" s="58"/>
      <c r="F46" s="58"/>
      <c r="G46" s="58"/>
      <c r="H46" s="63">
        <v>1089.17</v>
      </c>
      <c r="I46" s="63"/>
      <c r="J46" s="63"/>
      <c r="K46" s="63"/>
      <c r="L46" s="63"/>
      <c r="M46" s="63"/>
    </row>
    <row r="47" spans="1:13" ht="12.75" customHeight="1">
      <c r="A47" s="58" t="s">
        <v>99</v>
      </c>
      <c r="B47" s="58"/>
      <c r="C47" s="58"/>
      <c r="D47" s="58"/>
      <c r="E47" s="58"/>
      <c r="F47" s="58"/>
      <c r="G47" s="58"/>
      <c r="H47" s="63">
        <v>8541.94</v>
      </c>
      <c r="I47" s="63"/>
      <c r="J47" s="63"/>
      <c r="K47" s="63"/>
      <c r="L47" s="63"/>
      <c r="M47" s="63"/>
    </row>
    <row r="48" spans="1:13" ht="15" customHeight="1">
      <c r="A48" s="61" t="s">
        <v>100</v>
      </c>
      <c r="B48" s="61"/>
      <c r="C48" s="61"/>
      <c r="D48" s="61"/>
      <c r="E48" s="61"/>
      <c r="F48" s="61"/>
      <c r="G48" s="61"/>
      <c r="H48" s="62">
        <v>51506.06</v>
      </c>
      <c r="I48" s="63"/>
      <c r="J48" s="63"/>
      <c r="K48" s="63"/>
      <c r="L48" s="63"/>
      <c r="M48" s="62">
        <v>310.81</v>
      </c>
    </row>
    <row r="49" spans="1:13" ht="15" customHeight="1">
      <c r="A49" s="5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3.5" customHeight="1">
      <c r="A50" s="58" t="s">
        <v>102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44.25" customHeight="1">
      <c r="A51" s="59">
        <v>14</v>
      </c>
      <c r="B51" s="60" t="s">
        <v>103</v>
      </c>
      <c r="C51" s="61" t="s">
        <v>104</v>
      </c>
      <c r="D51" s="59">
        <v>0.0265</v>
      </c>
      <c r="E51" s="62" t="s">
        <v>105</v>
      </c>
      <c r="F51" s="63"/>
      <c r="G51" s="63"/>
      <c r="H51" s="64">
        <v>129.44</v>
      </c>
      <c r="I51" s="64">
        <v>129.44</v>
      </c>
      <c r="J51" s="63"/>
      <c r="K51" s="63"/>
      <c r="L51" s="64">
        <v>214.32</v>
      </c>
      <c r="M51" s="64">
        <v>5.68</v>
      </c>
    </row>
    <row r="52" spans="1:13" ht="55.5">
      <c r="A52" s="59">
        <v>15</v>
      </c>
      <c r="B52" s="60" t="s">
        <v>106</v>
      </c>
      <c r="C52" s="61" t="s">
        <v>107</v>
      </c>
      <c r="D52" s="59">
        <v>2.65</v>
      </c>
      <c r="E52" s="62" t="s">
        <v>108</v>
      </c>
      <c r="F52" s="64">
        <v>56.65</v>
      </c>
      <c r="G52" s="63"/>
      <c r="H52" s="64">
        <v>184.73</v>
      </c>
      <c r="I52" s="64">
        <v>34.61</v>
      </c>
      <c r="J52" s="64">
        <v>150.12</v>
      </c>
      <c r="K52" s="63"/>
      <c r="L52" s="64">
        <v>0.58</v>
      </c>
      <c r="M52" s="64">
        <v>1.54</v>
      </c>
    </row>
    <row r="53" spans="1:13" ht="103.5">
      <c r="A53" s="59">
        <v>16</v>
      </c>
      <c r="B53" s="60" t="s">
        <v>109</v>
      </c>
      <c r="C53" s="61" t="s">
        <v>110</v>
      </c>
      <c r="D53" s="59">
        <v>2.65</v>
      </c>
      <c r="E53" s="62" t="s">
        <v>111</v>
      </c>
      <c r="F53" s="63"/>
      <c r="G53" s="63"/>
      <c r="H53" s="64">
        <v>35.03</v>
      </c>
      <c r="I53" s="64">
        <v>35.03</v>
      </c>
      <c r="J53" s="63"/>
      <c r="K53" s="63"/>
      <c r="L53" s="63"/>
      <c r="M53" s="63"/>
    </row>
    <row r="54" spans="1:13" ht="12.75" customHeight="1">
      <c r="A54" s="58" t="s">
        <v>91</v>
      </c>
      <c r="B54" s="58"/>
      <c r="C54" s="58"/>
      <c r="D54" s="58"/>
      <c r="E54" s="58"/>
      <c r="F54" s="58"/>
      <c r="G54" s="58"/>
      <c r="H54" s="63">
        <v>349.2</v>
      </c>
      <c r="I54" s="63">
        <v>199.08</v>
      </c>
      <c r="J54" s="63">
        <v>150.12</v>
      </c>
      <c r="K54" s="63"/>
      <c r="L54" s="63"/>
      <c r="M54" s="63">
        <v>7.22</v>
      </c>
    </row>
    <row r="55" spans="1:13" ht="12.75" customHeight="1">
      <c r="A55" s="58" t="s">
        <v>93</v>
      </c>
      <c r="B55" s="58"/>
      <c r="C55" s="58"/>
      <c r="D55" s="58"/>
      <c r="E55" s="58"/>
      <c r="F55" s="58"/>
      <c r="G55" s="58"/>
      <c r="H55" s="63">
        <v>170.6</v>
      </c>
      <c r="I55" s="63"/>
      <c r="J55" s="63"/>
      <c r="K55" s="63"/>
      <c r="L55" s="63"/>
      <c r="M55" s="63"/>
    </row>
    <row r="56" spans="1:13" ht="12.75" customHeight="1">
      <c r="A56" s="58" t="s">
        <v>94</v>
      </c>
      <c r="B56" s="58"/>
      <c r="C56" s="58"/>
      <c r="D56" s="58"/>
      <c r="E56" s="58"/>
      <c r="F56" s="58"/>
      <c r="G56" s="58"/>
      <c r="H56" s="63">
        <v>106.51</v>
      </c>
      <c r="I56" s="63"/>
      <c r="J56" s="63"/>
      <c r="K56" s="63"/>
      <c r="L56" s="63"/>
      <c r="M56" s="63"/>
    </row>
    <row r="57" spans="1:13" ht="12.75" customHeight="1">
      <c r="A57" s="58" t="s">
        <v>95</v>
      </c>
      <c r="B57" s="58"/>
      <c r="C57" s="58"/>
      <c r="D57" s="58"/>
      <c r="E57" s="58"/>
      <c r="F57" s="58"/>
      <c r="G57" s="58"/>
      <c r="H57" s="63">
        <v>626.31</v>
      </c>
      <c r="I57" s="63"/>
      <c r="J57" s="63"/>
      <c r="K57" s="63"/>
      <c r="L57" s="63"/>
      <c r="M57" s="63">
        <v>7.22</v>
      </c>
    </row>
    <row r="58" spans="1:13" ht="12.75" customHeight="1">
      <c r="A58" s="58" t="s">
        <v>96</v>
      </c>
      <c r="B58" s="58"/>
      <c r="C58" s="58"/>
      <c r="D58" s="58"/>
      <c r="E58" s="58"/>
      <c r="F58" s="58"/>
      <c r="G58" s="58"/>
      <c r="H58" s="63"/>
      <c r="I58" s="63"/>
      <c r="J58" s="63"/>
      <c r="K58" s="63"/>
      <c r="L58" s="63"/>
      <c r="M58" s="63"/>
    </row>
    <row r="59" spans="1:13" ht="12.75" customHeight="1">
      <c r="A59" s="58" t="s">
        <v>98</v>
      </c>
      <c r="B59" s="58"/>
      <c r="C59" s="58"/>
      <c r="D59" s="58"/>
      <c r="E59" s="58"/>
      <c r="F59" s="58"/>
      <c r="G59" s="58"/>
      <c r="H59" s="63">
        <v>150.12</v>
      </c>
      <c r="I59" s="63"/>
      <c r="J59" s="63"/>
      <c r="K59" s="63"/>
      <c r="L59" s="63"/>
      <c r="M59" s="63"/>
    </row>
    <row r="60" spans="1:13" ht="12.75" customHeight="1">
      <c r="A60" s="58" t="s">
        <v>99</v>
      </c>
      <c r="B60" s="58"/>
      <c r="C60" s="58"/>
      <c r="D60" s="58"/>
      <c r="E60" s="58"/>
      <c r="F60" s="58"/>
      <c r="G60" s="58"/>
      <c r="H60" s="63">
        <v>199.08</v>
      </c>
      <c r="I60" s="63"/>
      <c r="J60" s="63"/>
      <c r="K60" s="63"/>
      <c r="L60" s="63"/>
      <c r="M60" s="63"/>
    </row>
    <row r="61" spans="1:13" ht="12.75" customHeight="1">
      <c r="A61" s="61" t="s">
        <v>112</v>
      </c>
      <c r="B61" s="61"/>
      <c r="C61" s="61"/>
      <c r="D61" s="61"/>
      <c r="E61" s="61"/>
      <c r="F61" s="61"/>
      <c r="G61" s="61"/>
      <c r="H61" s="62">
        <v>626.31</v>
      </c>
      <c r="I61" s="63"/>
      <c r="J61" s="63"/>
      <c r="K61" s="63"/>
      <c r="L61" s="63"/>
      <c r="M61" s="62">
        <v>7.22</v>
      </c>
    </row>
    <row r="62" spans="1:13" ht="12.75">
      <c r="A62" s="59" t="s">
        <v>113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22.5" customHeight="1">
      <c r="A63" s="58" t="s">
        <v>114</v>
      </c>
      <c r="B63" s="58"/>
      <c r="C63" s="58"/>
      <c r="D63" s="58"/>
      <c r="E63" s="58"/>
      <c r="F63" s="58"/>
      <c r="G63" s="58"/>
      <c r="H63" s="63">
        <v>38328.26</v>
      </c>
      <c r="I63" s="63">
        <v>8690.33</v>
      </c>
      <c r="J63" s="63" t="s">
        <v>115</v>
      </c>
      <c r="K63" s="63">
        <v>28398.64</v>
      </c>
      <c r="L63" s="63"/>
      <c r="M63" s="63">
        <v>318.03</v>
      </c>
    </row>
    <row r="64" spans="1:13" ht="12.75" customHeight="1">
      <c r="A64" s="58" t="s">
        <v>93</v>
      </c>
      <c r="B64" s="58"/>
      <c r="C64" s="58"/>
      <c r="D64" s="58"/>
      <c r="E64" s="58"/>
      <c r="F64" s="58"/>
      <c r="G64" s="58"/>
      <c r="H64" s="63">
        <v>8337.08</v>
      </c>
      <c r="I64" s="63"/>
      <c r="J64" s="63"/>
      <c r="K64" s="63"/>
      <c r="L64" s="63"/>
      <c r="M64" s="63"/>
    </row>
    <row r="65" spans="1:13" ht="12.75" customHeight="1">
      <c r="A65" s="58" t="s">
        <v>94</v>
      </c>
      <c r="B65" s="58"/>
      <c r="C65" s="58"/>
      <c r="D65" s="58"/>
      <c r="E65" s="58"/>
      <c r="F65" s="58"/>
      <c r="G65" s="58"/>
      <c r="H65" s="63">
        <v>5467.03</v>
      </c>
      <c r="I65" s="63"/>
      <c r="J65" s="63"/>
      <c r="K65" s="63"/>
      <c r="L65" s="63"/>
      <c r="M65" s="63"/>
    </row>
    <row r="66" spans="1:13" ht="12.75" customHeight="1">
      <c r="A66" s="61" t="s">
        <v>116</v>
      </c>
      <c r="B66" s="61"/>
      <c r="C66" s="61"/>
      <c r="D66" s="61"/>
      <c r="E66" s="61"/>
      <c r="F66" s="61"/>
      <c r="G66" s="61"/>
      <c r="H66" s="63"/>
      <c r="I66" s="63"/>
      <c r="J66" s="63"/>
      <c r="K66" s="63"/>
      <c r="L66" s="63"/>
      <c r="M66" s="63"/>
    </row>
    <row r="67" spans="1:13" ht="12.75" customHeight="1">
      <c r="A67" s="58" t="s">
        <v>117</v>
      </c>
      <c r="B67" s="58"/>
      <c r="C67" s="58"/>
      <c r="D67" s="58"/>
      <c r="E67" s="58"/>
      <c r="F67" s="58"/>
      <c r="G67" s="58"/>
      <c r="H67" s="63">
        <v>9320.64</v>
      </c>
      <c r="I67" s="63"/>
      <c r="J67" s="63"/>
      <c r="K67" s="63"/>
      <c r="L67" s="63"/>
      <c r="M67" s="63">
        <v>68.98</v>
      </c>
    </row>
    <row r="68" spans="1:13" ht="12.75" customHeight="1">
      <c r="A68" s="58" t="s">
        <v>118</v>
      </c>
      <c r="B68" s="58"/>
      <c r="C68" s="58"/>
      <c r="D68" s="58"/>
      <c r="E68" s="58"/>
      <c r="F68" s="58"/>
      <c r="G68" s="58"/>
      <c r="H68" s="63">
        <v>26432.38</v>
      </c>
      <c r="I68" s="63"/>
      <c r="J68" s="63"/>
      <c r="K68" s="63"/>
      <c r="L68" s="63"/>
      <c r="M68" s="63">
        <v>118.18</v>
      </c>
    </row>
    <row r="69" spans="1:13" ht="12.75" customHeight="1">
      <c r="A69" s="58" t="s">
        <v>119</v>
      </c>
      <c r="B69" s="58"/>
      <c r="C69" s="58"/>
      <c r="D69" s="58"/>
      <c r="E69" s="58"/>
      <c r="F69" s="58"/>
      <c r="G69" s="58"/>
      <c r="H69" s="63">
        <v>15576.99</v>
      </c>
      <c r="I69" s="63"/>
      <c r="J69" s="63"/>
      <c r="K69" s="63"/>
      <c r="L69" s="63"/>
      <c r="M69" s="63">
        <v>121.35</v>
      </c>
    </row>
    <row r="70" spans="1:13" ht="12.75" customHeight="1">
      <c r="A70" s="58" t="s">
        <v>120</v>
      </c>
      <c r="B70" s="58"/>
      <c r="C70" s="58"/>
      <c r="D70" s="58"/>
      <c r="E70" s="58"/>
      <c r="F70" s="58"/>
      <c r="G70" s="58"/>
      <c r="H70" s="63">
        <v>176.05</v>
      </c>
      <c r="I70" s="63"/>
      <c r="J70" s="63"/>
      <c r="K70" s="63"/>
      <c r="L70" s="63"/>
      <c r="M70" s="63">
        <v>2.3</v>
      </c>
    </row>
    <row r="71" spans="1:13" ht="12.75" customHeight="1">
      <c r="A71" s="58" t="s">
        <v>121</v>
      </c>
      <c r="B71" s="58"/>
      <c r="C71" s="58"/>
      <c r="D71" s="58"/>
      <c r="E71" s="58"/>
      <c r="F71" s="58"/>
      <c r="G71" s="58"/>
      <c r="H71" s="63">
        <v>295.12</v>
      </c>
      <c r="I71" s="63"/>
      <c r="J71" s="63"/>
      <c r="K71" s="63"/>
      <c r="L71" s="63"/>
      <c r="M71" s="63">
        <v>5.68</v>
      </c>
    </row>
    <row r="72" spans="1:13" ht="12.75" customHeight="1">
      <c r="A72" s="58" t="s">
        <v>122</v>
      </c>
      <c r="B72" s="58"/>
      <c r="C72" s="58"/>
      <c r="D72" s="58"/>
      <c r="E72" s="58"/>
      <c r="F72" s="58"/>
      <c r="G72" s="58"/>
      <c r="H72" s="63">
        <v>240.11</v>
      </c>
      <c r="I72" s="63"/>
      <c r="J72" s="63"/>
      <c r="K72" s="63"/>
      <c r="L72" s="63"/>
      <c r="M72" s="63">
        <v>1.54</v>
      </c>
    </row>
    <row r="73" spans="1:13" ht="12.75" customHeight="1">
      <c r="A73" s="58" t="s">
        <v>123</v>
      </c>
      <c r="B73" s="58"/>
      <c r="C73" s="58"/>
      <c r="D73" s="58"/>
      <c r="E73" s="58"/>
      <c r="F73" s="58"/>
      <c r="G73" s="58"/>
      <c r="H73" s="63">
        <v>91.08</v>
      </c>
      <c r="I73" s="63"/>
      <c r="J73" s="63"/>
      <c r="K73" s="63"/>
      <c r="L73" s="63"/>
      <c r="M73" s="63"/>
    </row>
    <row r="74" spans="1:13" ht="12.75" customHeight="1">
      <c r="A74" s="58" t="s">
        <v>95</v>
      </c>
      <c r="B74" s="58"/>
      <c r="C74" s="58"/>
      <c r="D74" s="58"/>
      <c r="E74" s="58"/>
      <c r="F74" s="58"/>
      <c r="G74" s="58"/>
      <c r="H74" s="63">
        <v>52132.37</v>
      </c>
      <c r="I74" s="63"/>
      <c r="J74" s="63"/>
      <c r="K74" s="63"/>
      <c r="L74" s="63"/>
      <c r="M74" s="63">
        <v>318.03</v>
      </c>
    </row>
    <row r="75" spans="1:13" ht="12.75" customHeight="1">
      <c r="A75" s="58" t="s">
        <v>96</v>
      </c>
      <c r="B75" s="58"/>
      <c r="C75" s="58"/>
      <c r="D75" s="58"/>
      <c r="E75" s="58"/>
      <c r="F75" s="58"/>
      <c r="G75" s="58"/>
      <c r="H75" s="63"/>
      <c r="I75" s="63"/>
      <c r="J75" s="63"/>
      <c r="K75" s="63"/>
      <c r="L75" s="63"/>
      <c r="M75" s="63"/>
    </row>
    <row r="76" spans="1:13" ht="12.75" customHeight="1">
      <c r="A76" s="58" t="s">
        <v>97</v>
      </c>
      <c r="B76" s="58"/>
      <c r="C76" s="58"/>
      <c r="D76" s="58"/>
      <c r="E76" s="58"/>
      <c r="F76" s="58"/>
      <c r="G76" s="58"/>
      <c r="H76" s="63">
        <v>28398.64</v>
      </c>
      <c r="I76" s="63"/>
      <c r="J76" s="63"/>
      <c r="K76" s="63"/>
      <c r="L76" s="63"/>
      <c r="M76" s="63"/>
    </row>
    <row r="77" spans="1:13" ht="12.75" customHeight="1">
      <c r="A77" s="58" t="s">
        <v>98</v>
      </c>
      <c r="B77" s="58"/>
      <c r="C77" s="58"/>
      <c r="D77" s="58"/>
      <c r="E77" s="58"/>
      <c r="F77" s="58"/>
      <c r="G77" s="58"/>
      <c r="H77" s="63">
        <v>1239.29</v>
      </c>
      <c r="I77" s="63"/>
      <c r="J77" s="63"/>
      <c r="K77" s="63"/>
      <c r="L77" s="63"/>
      <c r="M77" s="63"/>
    </row>
    <row r="78" spans="1:13" ht="12.75" customHeight="1">
      <c r="A78" s="58" t="s">
        <v>99</v>
      </c>
      <c r="B78" s="58"/>
      <c r="C78" s="58"/>
      <c r="D78" s="58"/>
      <c r="E78" s="58"/>
      <c r="F78" s="58"/>
      <c r="G78" s="58"/>
      <c r="H78" s="63">
        <v>8741.02</v>
      </c>
      <c r="I78" s="63"/>
      <c r="J78" s="63"/>
      <c r="K78" s="63"/>
      <c r="L78" s="63"/>
      <c r="M78" s="63"/>
    </row>
    <row r="79" spans="1:13" ht="12.75" customHeight="1">
      <c r="A79" s="58" t="s">
        <v>124</v>
      </c>
      <c r="B79" s="58"/>
      <c r="C79" s="58"/>
      <c r="D79" s="58"/>
      <c r="E79" s="58"/>
      <c r="F79" s="58"/>
      <c r="G79" s="58"/>
      <c r="H79" s="63">
        <v>8337.08</v>
      </c>
      <c r="I79" s="63"/>
      <c r="J79" s="63"/>
      <c r="K79" s="63"/>
      <c r="L79" s="63"/>
      <c r="M79" s="63"/>
    </row>
    <row r="80" spans="1:13" ht="12.75" customHeight="1">
      <c r="A80" s="58" t="s">
        <v>125</v>
      </c>
      <c r="B80" s="58"/>
      <c r="C80" s="58"/>
      <c r="D80" s="58"/>
      <c r="E80" s="58"/>
      <c r="F80" s="58"/>
      <c r="G80" s="58"/>
      <c r="H80" s="63">
        <v>5467.03</v>
      </c>
      <c r="I80" s="63"/>
      <c r="J80" s="63"/>
      <c r="K80" s="63"/>
      <c r="L80" s="63"/>
      <c r="M80" s="63"/>
    </row>
    <row r="81" spans="1:13" ht="12.75" customHeight="1">
      <c r="A81" s="58" t="s">
        <v>126</v>
      </c>
      <c r="B81" s="58"/>
      <c r="C81" s="58"/>
      <c r="D81" s="58"/>
      <c r="E81" s="58"/>
      <c r="F81" s="58"/>
      <c r="G81" s="58"/>
      <c r="H81" s="63">
        <f>52132.37*3.3031951</f>
        <v>172203.389135387</v>
      </c>
      <c r="I81" s="63"/>
      <c r="J81" s="63"/>
      <c r="K81" s="63"/>
      <c r="L81" s="63"/>
      <c r="M81" s="63"/>
    </row>
    <row r="82" spans="1:13" ht="12.75" customHeight="1">
      <c r="A82" s="58" t="s">
        <v>127</v>
      </c>
      <c r="B82" s="58"/>
      <c r="C82" s="58"/>
      <c r="D82" s="58"/>
      <c r="E82" s="58"/>
      <c r="F82" s="58"/>
      <c r="G82" s="58"/>
      <c r="H82" s="65">
        <f>H81*18%</f>
        <v>30996.61004436966</v>
      </c>
      <c r="I82" s="63"/>
      <c r="J82" s="63"/>
      <c r="K82" s="63"/>
      <c r="L82" s="63"/>
      <c r="M82" s="63"/>
    </row>
    <row r="83" spans="1:13" ht="12.75" customHeight="1">
      <c r="A83" s="61" t="s">
        <v>128</v>
      </c>
      <c r="B83" s="61"/>
      <c r="C83" s="61"/>
      <c r="D83" s="61"/>
      <c r="E83" s="61"/>
      <c r="F83" s="61"/>
      <c r="G83" s="61"/>
      <c r="H83" s="66">
        <f>H81+H82</f>
        <v>203199.99917975665</v>
      </c>
      <c r="I83" s="63"/>
      <c r="J83" s="63"/>
      <c r="K83" s="63"/>
      <c r="L83" s="63"/>
      <c r="M83" s="62">
        <v>318.03</v>
      </c>
    </row>
    <row r="84" spans="1:13" ht="12.75">
      <c r="A84" s="4"/>
      <c r="B84" s="67"/>
      <c r="F84" s="5"/>
      <c r="G84" s="5"/>
      <c r="H84" s="5"/>
      <c r="I84" s="5"/>
      <c r="J84" s="5"/>
      <c r="K84" s="5"/>
      <c r="L84" s="5"/>
      <c r="M84" s="5"/>
    </row>
    <row r="85" spans="1:256" ht="12.75" customHeight="1">
      <c r="A85" s="68"/>
      <c r="B85" s="68"/>
      <c r="C85" s="68"/>
      <c r="D85" s="68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70"/>
      <c r="P85" s="70"/>
      <c r="Q85" s="70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4"/>
      <c r="B86" s="25"/>
      <c r="C86" s="6"/>
      <c r="D86" s="26" t="s">
        <v>129</v>
      </c>
      <c r="F86" s="27"/>
      <c r="G86" s="27"/>
      <c r="H86" s="27"/>
      <c r="N86" s="70"/>
      <c r="O86" s="70"/>
      <c r="P86" s="70"/>
      <c r="Q86" s="70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4"/>
      <c r="B87" s="25"/>
      <c r="C87" s="6"/>
      <c r="D87" s="28" t="s">
        <v>8</v>
      </c>
      <c r="F87" s="29"/>
      <c r="G87" s="29"/>
      <c r="H87" s="29"/>
      <c r="N87" s="70"/>
      <c r="O87" s="70"/>
      <c r="P87" s="70"/>
      <c r="Q87" s="7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30" t="s">
        <v>9</v>
      </c>
      <c r="B88" s="31" t="s">
        <v>130</v>
      </c>
      <c r="C88" s="31"/>
      <c r="D88" s="31"/>
      <c r="E88" s="31"/>
      <c r="F88" s="31"/>
      <c r="G88" s="31"/>
      <c r="H88" s="31"/>
      <c r="I88" s="31"/>
      <c r="J88" s="31"/>
      <c r="N88" s="70"/>
      <c r="O88" s="70"/>
      <c r="P88" s="70"/>
      <c r="Q88" s="7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10" ht="12.75">
      <c r="A89" s="32"/>
      <c r="B89" s="33"/>
      <c r="C89" s="34"/>
      <c r="D89" s="35" t="s">
        <v>11</v>
      </c>
      <c r="E89" s="30"/>
      <c r="F89" s="35"/>
      <c r="G89" s="35"/>
      <c r="H89" s="35"/>
      <c r="I89" s="34"/>
      <c r="J89" s="36"/>
    </row>
    <row r="90" spans="1:10" ht="12.75">
      <c r="A90" s="7"/>
      <c r="B90" s="37"/>
      <c r="C90" s="38"/>
      <c r="D90" s="38"/>
      <c r="E90" s="38"/>
      <c r="F90" s="38"/>
      <c r="G90" s="38"/>
      <c r="H90" s="38"/>
      <c r="I90" s="38"/>
      <c r="J90" s="38"/>
    </row>
    <row r="91" spans="1:11" ht="12.75">
      <c r="A91" s="28"/>
      <c r="B91" s="39" t="s">
        <v>12</v>
      </c>
      <c r="C91" s="40"/>
      <c r="D91" s="36"/>
      <c r="E91" s="36"/>
      <c r="F91" s="41"/>
      <c r="G91" s="41"/>
      <c r="H91" s="41"/>
      <c r="I91" s="42"/>
      <c r="J91" s="38"/>
      <c r="K91" s="43"/>
    </row>
    <row r="92" spans="1:10" ht="12.75">
      <c r="A92" s="28"/>
      <c r="B92" s="39" t="s">
        <v>13</v>
      </c>
      <c r="C92" s="45"/>
      <c r="D92" s="46" t="s">
        <v>131</v>
      </c>
      <c r="E92" s="46"/>
      <c r="F92" s="47" t="s">
        <v>15</v>
      </c>
      <c r="G92" s="41"/>
      <c r="I92" s="42"/>
      <c r="J92" s="38"/>
    </row>
    <row r="93" spans="1:10" ht="12.75">
      <c r="A93" s="28"/>
      <c r="B93" s="39" t="s">
        <v>16</v>
      </c>
      <c r="C93" s="45"/>
      <c r="D93" s="48" t="s">
        <v>132</v>
      </c>
      <c r="E93" s="48"/>
      <c r="F93" s="41" t="s">
        <v>15</v>
      </c>
      <c r="G93" s="41"/>
      <c r="I93" s="42"/>
      <c r="J93" s="38"/>
    </row>
    <row r="94" spans="1:10" ht="12.75">
      <c r="A94" s="28"/>
      <c r="B94" s="39" t="s">
        <v>18</v>
      </c>
      <c r="C94" s="45"/>
      <c r="D94" s="48" t="s">
        <v>133</v>
      </c>
      <c r="E94" s="48"/>
      <c r="F94" s="41" t="s">
        <v>20</v>
      </c>
      <c r="G94" s="41"/>
      <c r="I94" s="42"/>
      <c r="J94" s="38"/>
    </row>
    <row r="95" spans="1:10" ht="12.75">
      <c r="A95" s="28"/>
      <c r="B95" s="49" t="s">
        <v>134</v>
      </c>
      <c r="C95" s="50"/>
      <c r="D95" s="38"/>
      <c r="E95" s="38"/>
      <c r="F95" s="38"/>
      <c r="G95" s="38"/>
      <c r="H95" s="38"/>
      <c r="I95" s="38"/>
      <c r="J95" s="38"/>
    </row>
    <row r="96" spans="1:10" ht="12.75">
      <c r="A96" s="28"/>
      <c r="B96" s="49"/>
      <c r="C96" s="50"/>
      <c r="D96" s="38"/>
      <c r="E96" s="38"/>
      <c r="F96" s="38"/>
      <c r="G96" s="38"/>
      <c r="H96" s="38"/>
      <c r="I96" s="38"/>
      <c r="J96" s="38"/>
    </row>
    <row r="97" spans="1:13" ht="12.75" customHeight="1">
      <c r="A97" s="51" t="s">
        <v>22</v>
      </c>
      <c r="B97" s="52" t="s">
        <v>23</v>
      </c>
      <c r="C97" s="51" t="s">
        <v>24</v>
      </c>
      <c r="D97" s="51" t="s">
        <v>25</v>
      </c>
      <c r="E97" s="51" t="s">
        <v>26</v>
      </c>
      <c r="F97" s="51"/>
      <c r="G97" s="51"/>
      <c r="H97" s="51" t="s">
        <v>27</v>
      </c>
      <c r="I97" s="51"/>
      <c r="J97" s="51"/>
      <c r="K97" s="51"/>
      <c r="L97" s="51" t="s">
        <v>28</v>
      </c>
      <c r="M97" s="51"/>
    </row>
    <row r="98" spans="1:13" ht="36" customHeight="1">
      <c r="A98" s="51"/>
      <c r="B98" s="52"/>
      <c r="C98" s="51"/>
      <c r="D98" s="51"/>
      <c r="E98" s="51" t="s">
        <v>29</v>
      </c>
      <c r="F98" s="51" t="s">
        <v>30</v>
      </c>
      <c r="G98" s="51" t="s">
        <v>31</v>
      </c>
      <c r="H98" s="51" t="s">
        <v>32</v>
      </c>
      <c r="I98" s="51" t="s">
        <v>33</v>
      </c>
      <c r="J98" s="51" t="s">
        <v>34</v>
      </c>
      <c r="K98" s="51" t="s">
        <v>31</v>
      </c>
      <c r="L98" s="51"/>
      <c r="M98" s="51"/>
    </row>
    <row r="99" spans="1:13" ht="36">
      <c r="A99" s="51"/>
      <c r="B99" s="52"/>
      <c r="C99" s="51"/>
      <c r="D99" s="51"/>
      <c r="E99" s="51" t="s">
        <v>33</v>
      </c>
      <c r="F99" s="51" t="s">
        <v>35</v>
      </c>
      <c r="G99" s="51"/>
      <c r="H99" s="51"/>
      <c r="I99" s="51"/>
      <c r="J99" s="51" t="s">
        <v>35</v>
      </c>
      <c r="K99" s="51"/>
      <c r="L99" s="51" t="s">
        <v>36</v>
      </c>
      <c r="M99" s="51" t="s">
        <v>29</v>
      </c>
    </row>
    <row r="100" spans="1:13" ht="12.75">
      <c r="A100" s="55">
        <v>1</v>
      </c>
      <c r="B100" s="56">
        <v>2</v>
      </c>
      <c r="C100" s="51">
        <v>3</v>
      </c>
      <c r="D100" s="51">
        <v>4</v>
      </c>
      <c r="E100" s="51">
        <v>5</v>
      </c>
      <c r="F100" s="55">
        <v>6</v>
      </c>
      <c r="G100" s="55">
        <v>7</v>
      </c>
      <c r="H100" s="55">
        <v>8</v>
      </c>
      <c r="I100" s="55">
        <v>9</v>
      </c>
      <c r="J100" s="55">
        <v>10</v>
      </c>
      <c r="K100" s="55">
        <v>11</v>
      </c>
      <c r="L100" s="55">
        <v>12</v>
      </c>
      <c r="M100" s="55">
        <v>13</v>
      </c>
    </row>
    <row r="101" spans="1:13" ht="12.75" customHeight="1">
      <c r="A101" s="57" t="s">
        <v>135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ht="12.75" customHeight="1">
      <c r="A102" s="58" t="s">
        <v>38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ht="57.75" customHeight="1">
      <c r="A103" s="59">
        <v>1</v>
      </c>
      <c r="B103" s="60" t="s">
        <v>136</v>
      </c>
      <c r="C103" s="61" t="s">
        <v>137</v>
      </c>
      <c r="D103" s="59">
        <v>1.1414</v>
      </c>
      <c r="E103" s="62" t="s">
        <v>138</v>
      </c>
      <c r="F103" s="64">
        <v>2.21</v>
      </c>
      <c r="G103" s="63"/>
      <c r="H103" s="64">
        <v>684.85</v>
      </c>
      <c r="I103" s="64">
        <v>682.33</v>
      </c>
      <c r="J103" s="64">
        <v>2.52</v>
      </c>
      <c r="K103" s="63"/>
      <c r="L103" s="64">
        <v>24.39</v>
      </c>
      <c r="M103" s="64">
        <v>27.84</v>
      </c>
    </row>
    <row r="104" spans="1:13" ht="12.75" customHeight="1">
      <c r="A104" s="58" t="s">
        <v>139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55.5">
      <c r="A105" s="59">
        <v>2</v>
      </c>
      <c r="B105" s="60" t="s">
        <v>140</v>
      </c>
      <c r="C105" s="61" t="s">
        <v>141</v>
      </c>
      <c r="D105" s="59">
        <v>0.12</v>
      </c>
      <c r="E105" s="62" t="s">
        <v>142</v>
      </c>
      <c r="F105" s="64">
        <v>114.73</v>
      </c>
      <c r="G105" s="64">
        <v>4329.98</v>
      </c>
      <c r="H105" s="64">
        <v>819.98</v>
      </c>
      <c r="I105" s="64">
        <v>286.61</v>
      </c>
      <c r="J105" s="64">
        <v>13.77</v>
      </c>
      <c r="K105" s="64">
        <v>519.6</v>
      </c>
      <c r="L105" s="64">
        <v>95.69</v>
      </c>
      <c r="M105" s="64">
        <v>11.48</v>
      </c>
    </row>
    <row r="106" spans="1:13" ht="87">
      <c r="A106" s="59">
        <v>3</v>
      </c>
      <c r="B106" s="60" t="s">
        <v>143</v>
      </c>
      <c r="C106" s="61" t="s">
        <v>144</v>
      </c>
      <c r="D106" s="59">
        <v>1.1414</v>
      </c>
      <c r="E106" s="62" t="s">
        <v>145</v>
      </c>
      <c r="F106" s="62" t="s">
        <v>146</v>
      </c>
      <c r="G106" s="64">
        <v>258.23</v>
      </c>
      <c r="H106" s="64">
        <v>2723.25</v>
      </c>
      <c r="I106" s="64">
        <v>1280.05</v>
      </c>
      <c r="J106" s="62" t="s">
        <v>147</v>
      </c>
      <c r="K106" s="64">
        <v>294.73</v>
      </c>
      <c r="L106" s="64">
        <v>40.83</v>
      </c>
      <c r="M106" s="64">
        <v>46.6</v>
      </c>
    </row>
    <row r="107" spans="1:13" ht="36">
      <c r="A107" s="59">
        <v>4</v>
      </c>
      <c r="B107" s="60" t="s">
        <v>148</v>
      </c>
      <c r="C107" s="61" t="s">
        <v>149</v>
      </c>
      <c r="D107" s="59">
        <v>0.6632</v>
      </c>
      <c r="E107" s="64">
        <v>11099.42</v>
      </c>
      <c r="F107" s="63"/>
      <c r="G107" s="64">
        <v>11099.42</v>
      </c>
      <c r="H107" s="64">
        <v>7361.14</v>
      </c>
      <c r="I107" s="63"/>
      <c r="J107" s="63"/>
      <c r="K107" s="64">
        <v>7361.14</v>
      </c>
      <c r="L107" s="63"/>
      <c r="M107" s="63"/>
    </row>
    <row r="108" spans="1:13" ht="99">
      <c r="A108" s="59">
        <v>5</v>
      </c>
      <c r="B108" s="60" t="s">
        <v>150</v>
      </c>
      <c r="C108" s="61" t="s">
        <v>151</v>
      </c>
      <c r="D108" s="59">
        <v>0.252</v>
      </c>
      <c r="E108" s="62" t="s">
        <v>152</v>
      </c>
      <c r="F108" s="62" t="s">
        <v>153</v>
      </c>
      <c r="G108" s="64">
        <v>6871.09</v>
      </c>
      <c r="H108" s="64">
        <v>2058.81</v>
      </c>
      <c r="I108" s="64">
        <v>218.22</v>
      </c>
      <c r="J108" s="62" t="s">
        <v>154</v>
      </c>
      <c r="K108" s="64">
        <v>1731.51</v>
      </c>
      <c r="L108" s="64">
        <v>30.02</v>
      </c>
      <c r="M108" s="64">
        <v>7.57</v>
      </c>
    </row>
    <row r="109" spans="1:13" ht="22.5" customHeight="1">
      <c r="A109" s="58" t="s">
        <v>91</v>
      </c>
      <c r="B109" s="58"/>
      <c r="C109" s="58"/>
      <c r="D109" s="58"/>
      <c r="E109" s="58"/>
      <c r="F109" s="58"/>
      <c r="G109" s="58"/>
      <c r="H109" s="63">
        <v>13648.03</v>
      </c>
      <c r="I109" s="63">
        <v>2467.21</v>
      </c>
      <c r="J109" s="63" t="s">
        <v>155</v>
      </c>
      <c r="K109" s="63">
        <v>9906.98</v>
      </c>
      <c r="L109" s="63"/>
      <c r="M109" s="63">
        <v>93.49</v>
      </c>
    </row>
    <row r="110" spans="1:13" ht="12.75" customHeight="1">
      <c r="A110" s="58" t="s">
        <v>93</v>
      </c>
      <c r="B110" s="58"/>
      <c r="C110" s="58"/>
      <c r="D110" s="58"/>
      <c r="E110" s="58"/>
      <c r="F110" s="58"/>
      <c r="G110" s="58"/>
      <c r="H110" s="63">
        <v>2210.05</v>
      </c>
      <c r="I110" s="63"/>
      <c r="J110" s="63"/>
      <c r="K110" s="63"/>
      <c r="L110" s="63"/>
      <c r="M110" s="63"/>
    </row>
    <row r="111" spans="1:13" ht="12.75" customHeight="1">
      <c r="A111" s="58" t="s">
        <v>94</v>
      </c>
      <c r="B111" s="58"/>
      <c r="C111" s="58"/>
      <c r="D111" s="58"/>
      <c r="E111" s="58"/>
      <c r="F111" s="58"/>
      <c r="G111" s="58"/>
      <c r="H111" s="63">
        <v>1792.86</v>
      </c>
      <c r="I111" s="63"/>
      <c r="J111" s="63"/>
      <c r="K111" s="63"/>
      <c r="L111" s="63"/>
      <c r="M111" s="63"/>
    </row>
    <row r="112" spans="1:13" ht="12.75" customHeight="1">
      <c r="A112" s="58" t="s">
        <v>95</v>
      </c>
      <c r="B112" s="58"/>
      <c r="C112" s="58"/>
      <c r="D112" s="58"/>
      <c r="E112" s="58"/>
      <c r="F112" s="58"/>
      <c r="G112" s="58"/>
      <c r="H112" s="63">
        <v>17650.94</v>
      </c>
      <c r="I112" s="63"/>
      <c r="J112" s="63"/>
      <c r="K112" s="63"/>
      <c r="L112" s="63"/>
      <c r="M112" s="63">
        <v>93.49</v>
      </c>
    </row>
    <row r="113" spans="1:13" ht="12.75" customHeight="1">
      <c r="A113" s="58" t="s">
        <v>96</v>
      </c>
      <c r="B113" s="58"/>
      <c r="C113" s="58"/>
      <c r="D113" s="58"/>
      <c r="E113" s="58"/>
      <c r="F113" s="58"/>
      <c r="G113" s="58"/>
      <c r="H113" s="63"/>
      <c r="I113" s="63"/>
      <c r="J113" s="63"/>
      <c r="K113" s="63"/>
      <c r="L113" s="63"/>
      <c r="M113" s="63"/>
    </row>
    <row r="114" spans="1:13" ht="12.75" customHeight="1">
      <c r="A114" s="58" t="s">
        <v>97</v>
      </c>
      <c r="B114" s="58"/>
      <c r="C114" s="58"/>
      <c r="D114" s="58"/>
      <c r="E114" s="58"/>
      <c r="F114" s="58"/>
      <c r="G114" s="58"/>
      <c r="H114" s="63">
        <v>9906.98</v>
      </c>
      <c r="I114" s="63"/>
      <c r="J114" s="63"/>
      <c r="K114" s="63"/>
      <c r="L114" s="63"/>
      <c r="M114" s="63"/>
    </row>
    <row r="115" spans="1:13" ht="12.75" customHeight="1">
      <c r="A115" s="58" t="s">
        <v>98</v>
      </c>
      <c r="B115" s="58"/>
      <c r="C115" s="58"/>
      <c r="D115" s="58"/>
      <c r="E115" s="58"/>
      <c r="F115" s="58"/>
      <c r="G115" s="58"/>
      <c r="H115" s="63">
        <v>1273.84</v>
      </c>
      <c r="I115" s="63"/>
      <c r="J115" s="63"/>
      <c r="K115" s="63"/>
      <c r="L115" s="63"/>
      <c r="M115" s="63"/>
    </row>
    <row r="116" spans="1:13" ht="12.75" customHeight="1">
      <c r="A116" s="58" t="s">
        <v>99</v>
      </c>
      <c r="B116" s="58"/>
      <c r="C116" s="58"/>
      <c r="D116" s="58"/>
      <c r="E116" s="58"/>
      <c r="F116" s="58"/>
      <c r="G116" s="58"/>
      <c r="H116" s="63">
        <v>2630.77</v>
      </c>
      <c r="I116" s="63"/>
      <c r="J116" s="63"/>
      <c r="K116" s="63"/>
      <c r="L116" s="63"/>
      <c r="M116" s="63"/>
    </row>
    <row r="117" spans="1:13" ht="12.75" customHeight="1">
      <c r="A117" s="61" t="s">
        <v>156</v>
      </c>
      <c r="B117" s="61"/>
      <c r="C117" s="61"/>
      <c r="D117" s="61"/>
      <c r="E117" s="61"/>
      <c r="F117" s="61"/>
      <c r="G117" s="61"/>
      <c r="H117" s="62">
        <v>17650.94</v>
      </c>
      <c r="I117" s="63"/>
      <c r="J117" s="63"/>
      <c r="K117" s="63"/>
      <c r="L117" s="63"/>
      <c r="M117" s="62">
        <v>93.49</v>
      </c>
    </row>
    <row r="118" spans="1:13" ht="12.75" customHeight="1">
      <c r="A118" s="57" t="s">
        <v>157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8" t="s">
        <v>38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55.5">
      <c r="A120" s="59">
        <v>6</v>
      </c>
      <c r="B120" s="60" t="s">
        <v>39</v>
      </c>
      <c r="C120" s="61" t="s">
        <v>158</v>
      </c>
      <c r="D120" s="59">
        <v>0.694</v>
      </c>
      <c r="E120" s="62" t="s">
        <v>41</v>
      </c>
      <c r="F120" s="63"/>
      <c r="G120" s="63"/>
      <c r="H120" s="64">
        <v>64.13</v>
      </c>
      <c r="I120" s="64">
        <v>64.13</v>
      </c>
      <c r="J120" s="63"/>
      <c r="K120" s="63"/>
      <c r="L120" s="64">
        <v>3.77</v>
      </c>
      <c r="M120" s="64">
        <v>2.62</v>
      </c>
    </row>
    <row r="121" spans="1:13" ht="55.5">
      <c r="A121" s="59">
        <v>7</v>
      </c>
      <c r="B121" s="60" t="s">
        <v>42</v>
      </c>
      <c r="C121" s="61" t="s">
        <v>159</v>
      </c>
      <c r="D121" s="59">
        <v>0.579</v>
      </c>
      <c r="E121" s="62" t="s">
        <v>44</v>
      </c>
      <c r="F121" s="62" t="s">
        <v>45</v>
      </c>
      <c r="G121" s="63"/>
      <c r="H121" s="64">
        <v>166.76</v>
      </c>
      <c r="I121" s="64">
        <v>161.64</v>
      </c>
      <c r="J121" s="62" t="s">
        <v>160</v>
      </c>
      <c r="K121" s="63"/>
      <c r="L121" s="64">
        <v>11.39</v>
      </c>
      <c r="M121" s="64">
        <v>6.59</v>
      </c>
    </row>
    <row r="122" spans="1:13" ht="55.5">
      <c r="A122" s="59">
        <v>8</v>
      </c>
      <c r="B122" s="60" t="s">
        <v>47</v>
      </c>
      <c r="C122" s="61" t="s">
        <v>161</v>
      </c>
      <c r="D122" s="59">
        <v>0.579</v>
      </c>
      <c r="E122" s="62" t="s">
        <v>49</v>
      </c>
      <c r="F122" s="62" t="s">
        <v>50</v>
      </c>
      <c r="G122" s="63"/>
      <c r="H122" s="64">
        <v>162.11</v>
      </c>
      <c r="I122" s="64">
        <v>157.38</v>
      </c>
      <c r="J122" s="62" t="s">
        <v>162</v>
      </c>
      <c r="K122" s="63"/>
      <c r="L122" s="64">
        <v>11.09</v>
      </c>
      <c r="M122" s="64">
        <v>6.42</v>
      </c>
    </row>
    <row r="123" spans="1:13" ht="55.5">
      <c r="A123" s="59">
        <v>9</v>
      </c>
      <c r="B123" s="60" t="s">
        <v>52</v>
      </c>
      <c r="C123" s="61" t="s">
        <v>163</v>
      </c>
      <c r="D123" s="59">
        <v>0.579</v>
      </c>
      <c r="E123" s="62" t="s">
        <v>54</v>
      </c>
      <c r="F123" s="63"/>
      <c r="G123" s="63"/>
      <c r="H123" s="64">
        <v>108.85</v>
      </c>
      <c r="I123" s="64">
        <v>108.85</v>
      </c>
      <c r="J123" s="63"/>
      <c r="K123" s="63"/>
      <c r="L123" s="64">
        <v>7.67</v>
      </c>
      <c r="M123" s="64">
        <v>4.44</v>
      </c>
    </row>
    <row r="124" spans="1:13" ht="12.75" customHeight="1">
      <c r="A124" s="58" t="s">
        <v>55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ht="63">
      <c r="A125" s="59">
        <v>10</v>
      </c>
      <c r="B125" s="60" t="s">
        <v>56</v>
      </c>
      <c r="C125" s="61" t="s">
        <v>164</v>
      </c>
      <c r="D125" s="59">
        <v>0.579</v>
      </c>
      <c r="E125" s="62" t="s">
        <v>58</v>
      </c>
      <c r="F125" s="62" t="s">
        <v>59</v>
      </c>
      <c r="G125" s="64">
        <v>5279.4</v>
      </c>
      <c r="H125" s="64">
        <v>3923.1</v>
      </c>
      <c r="I125" s="64">
        <v>797.36</v>
      </c>
      <c r="J125" s="62" t="s">
        <v>165</v>
      </c>
      <c r="K125" s="64">
        <v>3056.78</v>
      </c>
      <c r="L125" s="64">
        <v>51.41</v>
      </c>
      <c r="M125" s="64">
        <v>29.77</v>
      </c>
    </row>
    <row r="126" spans="1:13" ht="55.5">
      <c r="A126" s="59">
        <v>11</v>
      </c>
      <c r="B126" s="60" t="s">
        <v>61</v>
      </c>
      <c r="C126" s="61" t="s">
        <v>166</v>
      </c>
      <c r="D126" s="59">
        <v>0.579</v>
      </c>
      <c r="E126" s="62" t="s">
        <v>63</v>
      </c>
      <c r="F126" s="62" t="s">
        <v>64</v>
      </c>
      <c r="G126" s="64">
        <v>6867.22</v>
      </c>
      <c r="H126" s="64">
        <v>4965.87</v>
      </c>
      <c r="I126" s="64">
        <v>913.2</v>
      </c>
      <c r="J126" s="62" t="s">
        <v>167</v>
      </c>
      <c r="K126" s="64">
        <v>3976.11</v>
      </c>
      <c r="L126" s="64">
        <v>62.07</v>
      </c>
      <c r="M126" s="64">
        <v>35.94</v>
      </c>
    </row>
    <row r="127" spans="1:13" ht="159">
      <c r="A127" s="59">
        <v>12</v>
      </c>
      <c r="B127" s="60" t="s">
        <v>66</v>
      </c>
      <c r="C127" s="61" t="s">
        <v>168</v>
      </c>
      <c r="D127" s="59">
        <v>5.8</v>
      </c>
      <c r="E127" s="62" t="s">
        <v>68</v>
      </c>
      <c r="F127" s="64">
        <v>73.82</v>
      </c>
      <c r="G127" s="64">
        <v>852.89</v>
      </c>
      <c r="H127" s="64">
        <v>8363.48</v>
      </c>
      <c r="I127" s="64">
        <v>2881.5</v>
      </c>
      <c r="J127" s="64">
        <v>535.22</v>
      </c>
      <c r="K127" s="64">
        <v>4946.76</v>
      </c>
      <c r="L127" s="64">
        <v>17.02</v>
      </c>
      <c r="M127" s="64">
        <v>98.72</v>
      </c>
    </row>
    <row r="128" spans="1:13" ht="87">
      <c r="A128" s="59">
        <v>13</v>
      </c>
      <c r="B128" s="60" t="s">
        <v>69</v>
      </c>
      <c r="C128" s="61" t="s">
        <v>169</v>
      </c>
      <c r="D128" s="59">
        <v>0.579</v>
      </c>
      <c r="E128" s="62" t="s">
        <v>71</v>
      </c>
      <c r="F128" s="62" t="s">
        <v>72</v>
      </c>
      <c r="G128" s="64">
        <v>5149.85</v>
      </c>
      <c r="H128" s="64">
        <v>3961.01</v>
      </c>
      <c r="I128" s="64">
        <v>864.21</v>
      </c>
      <c r="J128" s="62" t="s">
        <v>170</v>
      </c>
      <c r="K128" s="64">
        <v>2981.76</v>
      </c>
      <c r="L128" s="64">
        <v>55.02</v>
      </c>
      <c r="M128" s="64">
        <v>31.86</v>
      </c>
    </row>
    <row r="129" spans="1:13" ht="48">
      <c r="A129" s="59">
        <v>14</v>
      </c>
      <c r="B129" s="60" t="s">
        <v>74</v>
      </c>
      <c r="C129" s="61" t="s">
        <v>75</v>
      </c>
      <c r="D129" s="59">
        <v>-0.5946</v>
      </c>
      <c r="E129" s="64">
        <v>4945.86</v>
      </c>
      <c r="F129" s="63"/>
      <c r="G129" s="64">
        <v>4945.86</v>
      </c>
      <c r="H129" s="64">
        <v>-2940.81</v>
      </c>
      <c r="I129" s="63"/>
      <c r="J129" s="63"/>
      <c r="K129" s="64">
        <v>-2940.81</v>
      </c>
      <c r="L129" s="63"/>
      <c r="M129" s="63"/>
    </row>
    <row r="130" spans="1:13" ht="36">
      <c r="A130" s="59">
        <v>15</v>
      </c>
      <c r="B130" s="60" t="s">
        <v>76</v>
      </c>
      <c r="C130" s="61" t="s">
        <v>77</v>
      </c>
      <c r="D130" s="59">
        <v>59.46</v>
      </c>
      <c r="E130" s="64">
        <v>81.09</v>
      </c>
      <c r="F130" s="63"/>
      <c r="G130" s="64">
        <v>81.09</v>
      </c>
      <c r="H130" s="64">
        <v>4821.61</v>
      </c>
      <c r="I130" s="63"/>
      <c r="J130" s="63"/>
      <c r="K130" s="64">
        <v>4821.61</v>
      </c>
      <c r="L130" s="63"/>
      <c r="M130" s="63"/>
    </row>
    <row r="131" spans="1:13" ht="75">
      <c r="A131" s="59">
        <v>16</v>
      </c>
      <c r="B131" s="60" t="s">
        <v>78</v>
      </c>
      <c r="C131" s="61" t="s">
        <v>171</v>
      </c>
      <c r="D131" s="59">
        <v>0.579</v>
      </c>
      <c r="E131" s="62" t="s">
        <v>80</v>
      </c>
      <c r="F131" s="62" t="s">
        <v>81</v>
      </c>
      <c r="G131" s="64">
        <v>9502.16</v>
      </c>
      <c r="H131" s="64">
        <v>6307.95</v>
      </c>
      <c r="I131" s="64">
        <v>737.14</v>
      </c>
      <c r="J131" s="62" t="s">
        <v>172</v>
      </c>
      <c r="K131" s="64">
        <v>5501.75</v>
      </c>
      <c r="L131" s="64">
        <v>48.76</v>
      </c>
      <c r="M131" s="64">
        <v>28.23</v>
      </c>
    </row>
    <row r="132" spans="1:13" ht="63">
      <c r="A132" s="59">
        <v>17</v>
      </c>
      <c r="B132" s="60" t="s">
        <v>83</v>
      </c>
      <c r="C132" s="61" t="s">
        <v>173</v>
      </c>
      <c r="D132" s="59">
        <v>0.694</v>
      </c>
      <c r="E132" s="62" t="s">
        <v>85</v>
      </c>
      <c r="F132" s="64">
        <v>11.45</v>
      </c>
      <c r="G132" s="64">
        <v>1010.8</v>
      </c>
      <c r="H132" s="64">
        <v>874.99</v>
      </c>
      <c r="I132" s="64">
        <v>163.56</v>
      </c>
      <c r="J132" s="64">
        <v>9.93</v>
      </c>
      <c r="K132" s="64">
        <v>701.5</v>
      </c>
      <c r="L132" s="64">
        <v>8.8</v>
      </c>
      <c r="M132" s="64">
        <v>6.11</v>
      </c>
    </row>
    <row r="133" spans="1:13" ht="55.5">
      <c r="A133" s="59">
        <v>18</v>
      </c>
      <c r="B133" s="60" t="s">
        <v>86</v>
      </c>
      <c r="C133" s="61" t="s">
        <v>174</v>
      </c>
      <c r="D133" s="59">
        <v>0.0495</v>
      </c>
      <c r="E133" s="62" t="s">
        <v>88</v>
      </c>
      <c r="F133" s="62" t="s">
        <v>89</v>
      </c>
      <c r="G133" s="64">
        <v>492.87</v>
      </c>
      <c r="H133" s="64">
        <v>77.37</v>
      </c>
      <c r="I133" s="64">
        <v>52.22</v>
      </c>
      <c r="J133" s="62" t="s">
        <v>175</v>
      </c>
      <c r="K133" s="64">
        <v>24.39</v>
      </c>
      <c r="L133" s="64">
        <v>38.4</v>
      </c>
      <c r="M133" s="64">
        <v>1.9</v>
      </c>
    </row>
    <row r="134" spans="1:13" ht="22.5" customHeight="1">
      <c r="A134" s="58" t="s">
        <v>91</v>
      </c>
      <c r="B134" s="58"/>
      <c r="C134" s="58"/>
      <c r="D134" s="58"/>
      <c r="E134" s="58"/>
      <c r="F134" s="58"/>
      <c r="G134" s="58"/>
      <c r="H134" s="63">
        <v>30856.42</v>
      </c>
      <c r="I134" s="63">
        <v>6901.19</v>
      </c>
      <c r="J134" s="63" t="s">
        <v>176</v>
      </c>
      <c r="K134" s="63">
        <v>23069.85</v>
      </c>
      <c r="L134" s="63"/>
      <c r="M134" s="63">
        <v>252.6</v>
      </c>
    </row>
    <row r="135" spans="1:13" ht="12.75" customHeight="1">
      <c r="A135" s="58" t="s">
        <v>93</v>
      </c>
      <c r="B135" s="58"/>
      <c r="C135" s="58"/>
      <c r="D135" s="58"/>
      <c r="E135" s="58"/>
      <c r="F135" s="58"/>
      <c r="G135" s="58"/>
      <c r="H135" s="63">
        <v>6636.79</v>
      </c>
      <c r="I135" s="63"/>
      <c r="J135" s="63"/>
      <c r="K135" s="63"/>
      <c r="L135" s="63"/>
      <c r="M135" s="63"/>
    </row>
    <row r="136" spans="1:13" ht="12.75" customHeight="1">
      <c r="A136" s="58" t="s">
        <v>94</v>
      </c>
      <c r="B136" s="58"/>
      <c r="C136" s="58"/>
      <c r="D136" s="58"/>
      <c r="E136" s="58"/>
      <c r="F136" s="58"/>
      <c r="G136" s="58"/>
      <c r="H136" s="63">
        <v>4356.43</v>
      </c>
      <c r="I136" s="63"/>
      <c r="J136" s="63"/>
      <c r="K136" s="63"/>
      <c r="L136" s="63"/>
      <c r="M136" s="63"/>
    </row>
    <row r="137" spans="1:13" ht="12.75" customHeight="1">
      <c r="A137" s="58" t="s">
        <v>95</v>
      </c>
      <c r="B137" s="58"/>
      <c r="C137" s="58"/>
      <c r="D137" s="58"/>
      <c r="E137" s="58"/>
      <c r="F137" s="58"/>
      <c r="G137" s="58"/>
      <c r="H137" s="63">
        <v>41849.64</v>
      </c>
      <c r="I137" s="63"/>
      <c r="J137" s="63"/>
      <c r="K137" s="63"/>
      <c r="L137" s="63"/>
      <c r="M137" s="63">
        <v>252.6</v>
      </c>
    </row>
    <row r="138" spans="1:13" ht="12.75" customHeight="1">
      <c r="A138" s="58" t="s">
        <v>96</v>
      </c>
      <c r="B138" s="58"/>
      <c r="C138" s="58"/>
      <c r="D138" s="58"/>
      <c r="E138" s="58"/>
      <c r="F138" s="58"/>
      <c r="G138" s="58"/>
      <c r="H138" s="63"/>
      <c r="I138" s="63"/>
      <c r="J138" s="63"/>
      <c r="K138" s="63"/>
      <c r="L138" s="63"/>
      <c r="M138" s="63"/>
    </row>
    <row r="139" spans="1:13" ht="12.75" customHeight="1">
      <c r="A139" s="58" t="s">
        <v>97</v>
      </c>
      <c r="B139" s="58"/>
      <c r="C139" s="58"/>
      <c r="D139" s="58"/>
      <c r="E139" s="58"/>
      <c r="F139" s="58"/>
      <c r="G139" s="58"/>
      <c r="H139" s="63">
        <v>23069.85</v>
      </c>
      <c r="I139" s="63"/>
      <c r="J139" s="63"/>
      <c r="K139" s="63"/>
      <c r="L139" s="63"/>
      <c r="M139" s="63"/>
    </row>
    <row r="140" spans="1:13" ht="12.75" customHeight="1">
      <c r="A140" s="58" t="s">
        <v>98</v>
      </c>
      <c r="B140" s="58"/>
      <c r="C140" s="58"/>
      <c r="D140" s="58"/>
      <c r="E140" s="58"/>
      <c r="F140" s="58"/>
      <c r="G140" s="58"/>
      <c r="H140" s="63">
        <v>885.38</v>
      </c>
      <c r="I140" s="63"/>
      <c r="J140" s="63"/>
      <c r="K140" s="63"/>
      <c r="L140" s="63"/>
      <c r="M140" s="63"/>
    </row>
    <row r="141" spans="1:13" ht="12.75" customHeight="1">
      <c r="A141" s="58" t="s">
        <v>99</v>
      </c>
      <c r="B141" s="58"/>
      <c r="C141" s="58"/>
      <c r="D141" s="58"/>
      <c r="E141" s="58"/>
      <c r="F141" s="58"/>
      <c r="G141" s="58"/>
      <c r="H141" s="63">
        <v>6942.36</v>
      </c>
      <c r="I141" s="63"/>
      <c r="J141" s="63"/>
      <c r="K141" s="63"/>
      <c r="L141" s="63"/>
      <c r="M141" s="63"/>
    </row>
    <row r="142" spans="1:13" ht="12.75" customHeight="1">
      <c r="A142" s="61" t="s">
        <v>177</v>
      </c>
      <c r="B142" s="61"/>
      <c r="C142" s="61"/>
      <c r="D142" s="61"/>
      <c r="E142" s="61"/>
      <c r="F142" s="61"/>
      <c r="G142" s="61"/>
      <c r="H142" s="62">
        <v>41849.64</v>
      </c>
      <c r="I142" s="63"/>
      <c r="J142" s="63"/>
      <c r="K142" s="63"/>
      <c r="L142" s="63"/>
      <c r="M142" s="62">
        <v>252.6</v>
      </c>
    </row>
    <row r="143" spans="1:13" ht="12.75" customHeight="1">
      <c r="A143" s="57" t="s">
        <v>178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13" ht="12.75" customHeight="1">
      <c r="A144" s="58" t="s">
        <v>102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1:13" ht="44.25" customHeight="1">
      <c r="A145" s="59">
        <v>19</v>
      </c>
      <c r="B145" s="60" t="s">
        <v>103</v>
      </c>
      <c r="C145" s="61" t="s">
        <v>179</v>
      </c>
      <c r="D145" s="59">
        <v>0.04</v>
      </c>
      <c r="E145" s="62" t="s">
        <v>105</v>
      </c>
      <c r="F145" s="63"/>
      <c r="G145" s="63"/>
      <c r="H145" s="64">
        <v>195.37</v>
      </c>
      <c r="I145" s="64">
        <v>195.37</v>
      </c>
      <c r="J145" s="63"/>
      <c r="K145" s="63"/>
      <c r="L145" s="64">
        <v>214.32</v>
      </c>
      <c r="M145" s="64">
        <v>8.57</v>
      </c>
    </row>
    <row r="146" spans="1:13" ht="55.5">
      <c r="A146" s="59">
        <v>20</v>
      </c>
      <c r="B146" s="60" t="s">
        <v>106</v>
      </c>
      <c r="C146" s="61" t="s">
        <v>180</v>
      </c>
      <c r="D146" s="59">
        <v>4</v>
      </c>
      <c r="E146" s="62" t="s">
        <v>108</v>
      </c>
      <c r="F146" s="64">
        <v>56.65</v>
      </c>
      <c r="G146" s="63"/>
      <c r="H146" s="64">
        <v>278.84</v>
      </c>
      <c r="I146" s="64">
        <v>52.24</v>
      </c>
      <c r="J146" s="64">
        <v>226.6</v>
      </c>
      <c r="K146" s="63"/>
      <c r="L146" s="64">
        <v>0.58</v>
      </c>
      <c r="M146" s="64">
        <v>2.32</v>
      </c>
    </row>
    <row r="147" spans="1:13" ht="103.5">
      <c r="A147" s="59">
        <v>21</v>
      </c>
      <c r="B147" s="60" t="s">
        <v>109</v>
      </c>
      <c r="C147" s="61" t="s">
        <v>181</v>
      </c>
      <c r="D147" s="59">
        <v>4</v>
      </c>
      <c r="E147" s="62" t="s">
        <v>111</v>
      </c>
      <c r="F147" s="63"/>
      <c r="G147" s="63"/>
      <c r="H147" s="64">
        <v>52.88</v>
      </c>
      <c r="I147" s="64">
        <v>52.88</v>
      </c>
      <c r="J147" s="63"/>
      <c r="K147" s="63"/>
      <c r="L147" s="63"/>
      <c r="M147" s="63"/>
    </row>
    <row r="148" spans="1:13" ht="12.75" customHeight="1">
      <c r="A148" s="58" t="s">
        <v>91</v>
      </c>
      <c r="B148" s="58"/>
      <c r="C148" s="58"/>
      <c r="D148" s="58"/>
      <c r="E148" s="58"/>
      <c r="F148" s="58"/>
      <c r="G148" s="58"/>
      <c r="H148" s="63">
        <v>527.09</v>
      </c>
      <c r="I148" s="63">
        <v>300.49</v>
      </c>
      <c r="J148" s="63">
        <v>226.6</v>
      </c>
      <c r="K148" s="63"/>
      <c r="L148" s="63"/>
      <c r="M148" s="63">
        <v>10.89</v>
      </c>
    </row>
    <row r="149" spans="1:13" ht="12.75" customHeight="1">
      <c r="A149" s="58" t="s">
        <v>93</v>
      </c>
      <c r="B149" s="58"/>
      <c r="C149" s="58"/>
      <c r="D149" s="58"/>
      <c r="E149" s="58"/>
      <c r="F149" s="58"/>
      <c r="G149" s="58"/>
      <c r="H149" s="63">
        <v>257.51</v>
      </c>
      <c r="I149" s="63"/>
      <c r="J149" s="63"/>
      <c r="K149" s="63"/>
      <c r="L149" s="63"/>
      <c r="M149" s="63"/>
    </row>
    <row r="150" spans="1:13" ht="12.75" customHeight="1">
      <c r="A150" s="58" t="s">
        <v>94</v>
      </c>
      <c r="B150" s="58"/>
      <c r="C150" s="58"/>
      <c r="D150" s="58"/>
      <c r="E150" s="58"/>
      <c r="F150" s="58"/>
      <c r="G150" s="58"/>
      <c r="H150" s="63">
        <v>160.76</v>
      </c>
      <c r="I150" s="63"/>
      <c r="J150" s="63"/>
      <c r="K150" s="63"/>
      <c r="L150" s="63"/>
      <c r="M150" s="63"/>
    </row>
    <row r="151" spans="1:13" ht="12.75" customHeight="1">
      <c r="A151" s="58" t="s">
        <v>95</v>
      </c>
      <c r="B151" s="58"/>
      <c r="C151" s="58"/>
      <c r="D151" s="58"/>
      <c r="E151" s="58"/>
      <c r="F151" s="58"/>
      <c r="G151" s="58"/>
      <c r="H151" s="63">
        <v>945.36</v>
      </c>
      <c r="I151" s="63"/>
      <c r="J151" s="63"/>
      <c r="K151" s="63"/>
      <c r="L151" s="63"/>
      <c r="M151" s="63">
        <v>10.89</v>
      </c>
    </row>
    <row r="152" spans="1:13" ht="12.75" customHeight="1">
      <c r="A152" s="58" t="s">
        <v>96</v>
      </c>
      <c r="B152" s="58"/>
      <c r="C152" s="58"/>
      <c r="D152" s="58"/>
      <c r="E152" s="58"/>
      <c r="F152" s="58"/>
      <c r="G152" s="58"/>
      <c r="H152" s="63"/>
      <c r="I152" s="63"/>
      <c r="J152" s="63"/>
      <c r="K152" s="63"/>
      <c r="L152" s="63"/>
      <c r="M152" s="63"/>
    </row>
    <row r="153" spans="1:13" ht="12.75" customHeight="1">
      <c r="A153" s="58" t="s">
        <v>98</v>
      </c>
      <c r="B153" s="58"/>
      <c r="C153" s="58"/>
      <c r="D153" s="58"/>
      <c r="E153" s="58"/>
      <c r="F153" s="58"/>
      <c r="G153" s="58"/>
      <c r="H153" s="63">
        <v>226.6</v>
      </c>
      <c r="I153" s="63"/>
      <c r="J153" s="63"/>
      <c r="K153" s="63"/>
      <c r="L153" s="63"/>
      <c r="M153" s="63"/>
    </row>
    <row r="154" spans="1:13" ht="12.75" customHeight="1">
      <c r="A154" s="58" t="s">
        <v>99</v>
      </c>
      <c r="B154" s="58"/>
      <c r="C154" s="58"/>
      <c r="D154" s="58"/>
      <c r="E154" s="58"/>
      <c r="F154" s="58"/>
      <c r="G154" s="58"/>
      <c r="H154" s="63">
        <v>300.49</v>
      </c>
      <c r="I154" s="63"/>
      <c r="J154" s="63"/>
      <c r="K154" s="63"/>
      <c r="L154" s="63"/>
      <c r="M154" s="63"/>
    </row>
    <row r="155" spans="1:13" ht="12.75" customHeight="1">
      <c r="A155" s="61" t="s">
        <v>182</v>
      </c>
      <c r="B155" s="61"/>
      <c r="C155" s="61"/>
      <c r="D155" s="61"/>
      <c r="E155" s="61"/>
      <c r="F155" s="61"/>
      <c r="G155" s="61"/>
      <c r="H155" s="62">
        <v>945.36</v>
      </c>
      <c r="I155" s="63"/>
      <c r="J155" s="63"/>
      <c r="K155" s="63"/>
      <c r="L155" s="63"/>
      <c r="M155" s="62">
        <v>10.89</v>
      </c>
    </row>
    <row r="156" spans="1:13" ht="12.75">
      <c r="A156" s="59" t="s">
        <v>113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22.5" customHeight="1">
      <c r="A157" s="58" t="s">
        <v>114</v>
      </c>
      <c r="B157" s="58"/>
      <c r="C157" s="58"/>
      <c r="D157" s="58"/>
      <c r="E157" s="58"/>
      <c r="F157" s="58"/>
      <c r="G157" s="58"/>
      <c r="H157" s="63">
        <v>45031.54</v>
      </c>
      <c r="I157" s="63">
        <v>9668.89</v>
      </c>
      <c r="J157" s="63" t="s">
        <v>183</v>
      </c>
      <c r="K157" s="63">
        <v>32976.83</v>
      </c>
      <c r="L157" s="63"/>
      <c r="M157" s="63">
        <v>356.98</v>
      </c>
    </row>
    <row r="158" spans="1:13" ht="12.75" customHeight="1">
      <c r="A158" s="58" t="s">
        <v>93</v>
      </c>
      <c r="B158" s="58"/>
      <c r="C158" s="58"/>
      <c r="D158" s="58"/>
      <c r="E158" s="58"/>
      <c r="F158" s="58"/>
      <c r="G158" s="58"/>
      <c r="H158" s="63">
        <v>9104.35</v>
      </c>
      <c r="I158" s="63"/>
      <c r="J158" s="63"/>
      <c r="K158" s="63"/>
      <c r="L158" s="63"/>
      <c r="M158" s="63"/>
    </row>
    <row r="159" spans="1:13" ht="12.75" customHeight="1">
      <c r="A159" s="58" t="s">
        <v>94</v>
      </c>
      <c r="B159" s="58"/>
      <c r="C159" s="58"/>
      <c r="D159" s="58"/>
      <c r="E159" s="58"/>
      <c r="F159" s="58"/>
      <c r="G159" s="58"/>
      <c r="H159" s="63">
        <v>6310.05</v>
      </c>
      <c r="I159" s="63"/>
      <c r="J159" s="63"/>
      <c r="K159" s="63"/>
      <c r="L159" s="63"/>
      <c r="M159" s="63"/>
    </row>
    <row r="160" spans="1:13" ht="12.75" customHeight="1">
      <c r="A160" s="61" t="s">
        <v>116</v>
      </c>
      <c r="B160" s="61"/>
      <c r="C160" s="61"/>
      <c r="D160" s="61"/>
      <c r="E160" s="61"/>
      <c r="F160" s="61"/>
      <c r="G160" s="61"/>
      <c r="H160" s="63"/>
      <c r="I160" s="63"/>
      <c r="J160" s="63"/>
      <c r="K160" s="63"/>
      <c r="L160" s="63"/>
      <c r="M160" s="63"/>
    </row>
    <row r="161" spans="1:13" ht="12.75" customHeight="1">
      <c r="A161" s="58" t="s">
        <v>184</v>
      </c>
      <c r="B161" s="58"/>
      <c r="C161" s="58"/>
      <c r="D161" s="58"/>
      <c r="E161" s="58"/>
      <c r="F161" s="58"/>
      <c r="G161" s="58"/>
      <c r="H161" s="63">
        <v>2938.86</v>
      </c>
      <c r="I161" s="63"/>
      <c r="J161" s="63"/>
      <c r="K161" s="63"/>
      <c r="L161" s="63"/>
      <c r="M161" s="63">
        <v>39.32</v>
      </c>
    </row>
    <row r="162" spans="1:13" ht="12.75" customHeight="1">
      <c r="A162" s="58" t="s">
        <v>185</v>
      </c>
      <c r="B162" s="58"/>
      <c r="C162" s="58"/>
      <c r="D162" s="58"/>
      <c r="E162" s="58"/>
      <c r="F162" s="58"/>
      <c r="G162" s="58"/>
      <c r="H162" s="63">
        <v>12292.02</v>
      </c>
      <c r="I162" s="63"/>
      <c r="J162" s="63"/>
      <c r="K162" s="63"/>
      <c r="L162" s="63"/>
      <c r="M162" s="63">
        <v>46.6</v>
      </c>
    </row>
    <row r="163" spans="1:13" ht="12.75" customHeight="1">
      <c r="A163" s="58" t="s">
        <v>186</v>
      </c>
      <c r="B163" s="58"/>
      <c r="C163" s="58"/>
      <c r="D163" s="58"/>
      <c r="E163" s="58"/>
      <c r="F163" s="58"/>
      <c r="G163" s="58"/>
      <c r="H163" s="63">
        <v>2420.06</v>
      </c>
      <c r="I163" s="63"/>
      <c r="J163" s="63"/>
      <c r="K163" s="63"/>
      <c r="L163" s="63"/>
      <c r="M163" s="63">
        <v>7.57</v>
      </c>
    </row>
    <row r="164" spans="1:13" ht="12.75" customHeight="1">
      <c r="A164" s="58" t="s">
        <v>117</v>
      </c>
      <c r="B164" s="58"/>
      <c r="C164" s="58"/>
      <c r="D164" s="58"/>
      <c r="E164" s="58"/>
      <c r="F164" s="58"/>
      <c r="G164" s="58"/>
      <c r="H164" s="63">
        <v>7568.88</v>
      </c>
      <c r="I164" s="63"/>
      <c r="J164" s="63"/>
      <c r="K164" s="63"/>
      <c r="L164" s="63"/>
      <c r="M164" s="63">
        <v>56.01</v>
      </c>
    </row>
    <row r="165" spans="1:13" ht="12.75" customHeight="1">
      <c r="A165" s="58" t="s">
        <v>118</v>
      </c>
      <c r="B165" s="58"/>
      <c r="C165" s="58"/>
      <c r="D165" s="58"/>
      <c r="E165" s="58"/>
      <c r="F165" s="58"/>
      <c r="G165" s="58"/>
      <c r="H165" s="63">
        <v>21463.96</v>
      </c>
      <c r="I165" s="63"/>
      <c r="J165" s="63"/>
      <c r="K165" s="63"/>
      <c r="L165" s="63"/>
      <c r="M165" s="63">
        <v>95.97</v>
      </c>
    </row>
    <row r="166" spans="1:13" ht="12.75" customHeight="1">
      <c r="A166" s="58" t="s">
        <v>119</v>
      </c>
      <c r="B166" s="58"/>
      <c r="C166" s="58"/>
      <c r="D166" s="58"/>
      <c r="E166" s="58"/>
      <c r="F166" s="58"/>
      <c r="G166" s="58"/>
      <c r="H166" s="63">
        <v>12671.32</v>
      </c>
      <c r="I166" s="63"/>
      <c r="J166" s="63"/>
      <c r="K166" s="63"/>
      <c r="L166" s="63"/>
      <c r="M166" s="63">
        <v>98.72</v>
      </c>
    </row>
    <row r="167" spans="1:13" ht="12.75" customHeight="1">
      <c r="A167" s="58" t="s">
        <v>120</v>
      </c>
      <c r="B167" s="58"/>
      <c r="C167" s="58"/>
      <c r="D167" s="58"/>
      <c r="E167" s="58"/>
      <c r="F167" s="58"/>
      <c r="G167" s="58"/>
      <c r="H167" s="63">
        <v>145.48</v>
      </c>
      <c r="I167" s="63"/>
      <c r="J167" s="63"/>
      <c r="K167" s="63"/>
      <c r="L167" s="63"/>
      <c r="M167" s="63">
        <v>1.9</v>
      </c>
    </row>
    <row r="168" spans="1:13" ht="12.75" customHeight="1">
      <c r="A168" s="58" t="s">
        <v>121</v>
      </c>
      <c r="B168" s="58"/>
      <c r="C168" s="58"/>
      <c r="D168" s="58"/>
      <c r="E168" s="58"/>
      <c r="F168" s="58"/>
      <c r="G168" s="58"/>
      <c r="H168" s="63">
        <v>445.45</v>
      </c>
      <c r="I168" s="63"/>
      <c r="J168" s="63"/>
      <c r="K168" s="63"/>
      <c r="L168" s="63"/>
      <c r="M168" s="63">
        <v>8.57</v>
      </c>
    </row>
    <row r="169" spans="1:13" ht="12.75" customHeight="1">
      <c r="A169" s="58" t="s">
        <v>122</v>
      </c>
      <c r="B169" s="58"/>
      <c r="C169" s="58"/>
      <c r="D169" s="58"/>
      <c r="E169" s="58"/>
      <c r="F169" s="58"/>
      <c r="G169" s="58"/>
      <c r="H169" s="63">
        <v>362.42</v>
      </c>
      <c r="I169" s="63"/>
      <c r="J169" s="63"/>
      <c r="K169" s="63"/>
      <c r="L169" s="63"/>
      <c r="M169" s="63">
        <v>2.32</v>
      </c>
    </row>
    <row r="170" spans="1:13" ht="12.75" customHeight="1">
      <c r="A170" s="58" t="s">
        <v>123</v>
      </c>
      <c r="B170" s="58"/>
      <c r="C170" s="58"/>
      <c r="D170" s="58"/>
      <c r="E170" s="58"/>
      <c r="F170" s="58"/>
      <c r="G170" s="58"/>
      <c r="H170" s="63">
        <v>137.49</v>
      </c>
      <c r="I170" s="63"/>
      <c r="J170" s="63"/>
      <c r="K170" s="63"/>
      <c r="L170" s="63"/>
      <c r="M170" s="63"/>
    </row>
    <row r="171" spans="1:13" ht="12.75" customHeight="1">
      <c r="A171" s="58" t="s">
        <v>95</v>
      </c>
      <c r="B171" s="58"/>
      <c r="C171" s="58"/>
      <c r="D171" s="58"/>
      <c r="E171" s="58"/>
      <c r="F171" s="58"/>
      <c r="G171" s="58"/>
      <c r="H171" s="63">
        <v>60445.94</v>
      </c>
      <c r="I171" s="63"/>
      <c r="J171" s="63"/>
      <c r="K171" s="63"/>
      <c r="L171" s="63"/>
      <c r="M171" s="63">
        <v>356.98</v>
      </c>
    </row>
    <row r="172" spans="1:13" ht="12.75" customHeight="1">
      <c r="A172" s="58" t="s">
        <v>96</v>
      </c>
      <c r="B172" s="58"/>
      <c r="C172" s="58"/>
      <c r="D172" s="58"/>
      <c r="E172" s="58"/>
      <c r="F172" s="58"/>
      <c r="G172" s="58"/>
      <c r="H172" s="63"/>
      <c r="I172" s="63"/>
      <c r="J172" s="63"/>
      <c r="K172" s="63"/>
      <c r="L172" s="63"/>
      <c r="M172" s="63"/>
    </row>
    <row r="173" spans="1:13" ht="12.75" customHeight="1">
      <c r="A173" s="58" t="s">
        <v>97</v>
      </c>
      <c r="B173" s="58"/>
      <c r="C173" s="58"/>
      <c r="D173" s="58"/>
      <c r="E173" s="58"/>
      <c r="F173" s="58"/>
      <c r="G173" s="58"/>
      <c r="H173" s="63">
        <v>32976.83</v>
      </c>
      <c r="I173" s="63"/>
      <c r="J173" s="63"/>
      <c r="K173" s="63"/>
      <c r="L173" s="63"/>
      <c r="M173" s="63"/>
    </row>
    <row r="174" spans="1:13" ht="12.75" customHeight="1">
      <c r="A174" s="58" t="s">
        <v>98</v>
      </c>
      <c r="B174" s="58"/>
      <c r="C174" s="58"/>
      <c r="D174" s="58"/>
      <c r="E174" s="58"/>
      <c r="F174" s="58"/>
      <c r="G174" s="58"/>
      <c r="H174" s="63">
        <v>2385.82</v>
      </c>
      <c r="I174" s="63"/>
      <c r="J174" s="63"/>
      <c r="K174" s="63"/>
      <c r="L174" s="63"/>
      <c r="M174" s="63"/>
    </row>
    <row r="175" spans="1:13" ht="12.75" customHeight="1">
      <c r="A175" s="58" t="s">
        <v>99</v>
      </c>
      <c r="B175" s="58"/>
      <c r="C175" s="58"/>
      <c r="D175" s="58"/>
      <c r="E175" s="58"/>
      <c r="F175" s="58"/>
      <c r="G175" s="58"/>
      <c r="H175" s="63">
        <v>9873.62</v>
      </c>
      <c r="I175" s="63"/>
      <c r="J175" s="63"/>
      <c r="K175" s="63"/>
      <c r="L175" s="63"/>
      <c r="M175" s="63"/>
    </row>
    <row r="176" spans="1:13" ht="12.75" customHeight="1">
      <c r="A176" s="58" t="s">
        <v>124</v>
      </c>
      <c r="B176" s="58"/>
      <c r="C176" s="58"/>
      <c r="D176" s="58"/>
      <c r="E176" s="58"/>
      <c r="F176" s="58"/>
      <c r="G176" s="58"/>
      <c r="H176" s="63">
        <v>9104.35</v>
      </c>
      <c r="I176" s="63"/>
      <c r="J176" s="63"/>
      <c r="K176" s="63"/>
      <c r="L176" s="63"/>
      <c r="M176" s="63"/>
    </row>
    <row r="177" spans="1:13" ht="12.75" customHeight="1">
      <c r="A177" s="58" t="s">
        <v>125</v>
      </c>
      <c r="B177" s="58"/>
      <c r="C177" s="58"/>
      <c r="D177" s="58"/>
      <c r="E177" s="58"/>
      <c r="F177" s="58"/>
      <c r="G177" s="58"/>
      <c r="H177" s="63">
        <v>6310.05</v>
      </c>
      <c r="I177" s="63"/>
      <c r="J177" s="63"/>
      <c r="K177" s="63"/>
      <c r="L177" s="63"/>
      <c r="M177" s="63"/>
    </row>
    <row r="178" spans="1:13" ht="12.75" customHeight="1">
      <c r="A178" s="58" t="s">
        <v>187</v>
      </c>
      <c r="B178" s="58"/>
      <c r="C178" s="58"/>
      <c r="D178" s="58"/>
      <c r="E178" s="58"/>
      <c r="F178" s="58"/>
      <c r="G178" s="58"/>
      <c r="H178" s="63">
        <f>H171*2.8544907</f>
        <v>172542.373582758</v>
      </c>
      <c r="I178" s="63"/>
      <c r="J178" s="63"/>
      <c r="K178" s="63"/>
      <c r="L178" s="63"/>
      <c r="M178" s="63"/>
    </row>
    <row r="179" spans="1:13" ht="12.75" customHeight="1">
      <c r="A179" s="58" t="s">
        <v>127</v>
      </c>
      <c r="B179" s="58"/>
      <c r="C179" s="58"/>
      <c r="D179" s="58"/>
      <c r="E179" s="58"/>
      <c r="F179" s="58"/>
      <c r="G179" s="58"/>
      <c r="H179" s="65">
        <f>H178*18%</f>
        <v>31057.62724489644</v>
      </c>
      <c r="I179" s="63"/>
      <c r="J179" s="63"/>
      <c r="K179" s="63"/>
      <c r="L179" s="63"/>
      <c r="M179" s="63"/>
    </row>
    <row r="180" spans="1:13" ht="12.75" customHeight="1">
      <c r="A180" s="61" t="s">
        <v>128</v>
      </c>
      <c r="B180" s="61"/>
      <c r="C180" s="61"/>
      <c r="D180" s="61"/>
      <c r="E180" s="61"/>
      <c r="F180" s="61"/>
      <c r="G180" s="61"/>
      <c r="H180" s="66">
        <f>H178+H179</f>
        <v>203600.00082765444</v>
      </c>
      <c r="I180" s="63"/>
      <c r="J180" s="63"/>
      <c r="K180" s="63"/>
      <c r="L180" s="63"/>
      <c r="M180" s="62">
        <v>356.98</v>
      </c>
    </row>
    <row r="181" spans="1:13" ht="12.75">
      <c r="A181" s="4"/>
      <c r="B181" s="67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4"/>
      <c r="B182" s="67"/>
      <c r="F182" s="5"/>
      <c r="G182" s="5"/>
      <c r="H182" s="5"/>
      <c r="I182" s="5"/>
      <c r="J182" s="5"/>
      <c r="K182" s="5"/>
      <c r="L182" s="5"/>
      <c r="M182" s="5"/>
    </row>
    <row r="183" spans="1:8" ht="15.75">
      <c r="A183" s="4"/>
      <c r="B183" s="25"/>
      <c r="C183" s="6"/>
      <c r="D183" s="26" t="s">
        <v>188</v>
      </c>
      <c r="F183" s="27"/>
      <c r="G183" s="27"/>
      <c r="H183" s="27"/>
    </row>
    <row r="184" spans="1:8" ht="12.75">
      <c r="A184" s="4"/>
      <c r="B184" s="25"/>
      <c r="C184" s="6"/>
      <c r="D184" s="28" t="s">
        <v>8</v>
      </c>
      <c r="F184" s="29"/>
      <c r="G184" s="29"/>
      <c r="H184" s="29"/>
    </row>
    <row r="185" spans="1:10" ht="12.75">
      <c r="A185" s="30" t="s">
        <v>9</v>
      </c>
      <c r="B185" s="31" t="s">
        <v>189</v>
      </c>
      <c r="C185" s="31"/>
      <c r="D185" s="31"/>
      <c r="E185" s="31"/>
      <c r="F185" s="31"/>
      <c r="G185" s="31"/>
      <c r="H185" s="31"/>
      <c r="I185" s="31"/>
      <c r="J185" s="31"/>
    </row>
    <row r="186" spans="1:10" ht="12.75">
      <c r="A186" s="32"/>
      <c r="B186" s="33"/>
      <c r="C186" s="34"/>
      <c r="D186" s="35" t="s">
        <v>11</v>
      </c>
      <c r="E186" s="30"/>
      <c r="F186" s="35"/>
      <c r="G186" s="35"/>
      <c r="H186" s="35"/>
      <c r="I186" s="34"/>
      <c r="J186" s="36"/>
    </row>
    <row r="187" spans="1:10" ht="12.75">
      <c r="A187" s="7"/>
      <c r="B187" s="37"/>
      <c r="C187" s="38"/>
      <c r="D187" s="38"/>
      <c r="E187" s="38"/>
      <c r="F187" s="38"/>
      <c r="G187" s="38"/>
      <c r="H187" s="38"/>
      <c r="I187" s="38"/>
      <c r="J187" s="38"/>
    </row>
    <row r="188" spans="1:11" ht="12.75">
      <c r="A188" s="28"/>
      <c r="B188" s="39" t="s">
        <v>12</v>
      </c>
      <c r="C188" s="40"/>
      <c r="D188" s="36"/>
      <c r="E188" s="36"/>
      <c r="F188" s="41"/>
      <c r="G188" s="41"/>
      <c r="H188" s="41"/>
      <c r="I188" s="42"/>
      <c r="J188" s="38"/>
      <c r="K188" s="43"/>
    </row>
    <row r="189" spans="1:10" ht="12.75">
      <c r="A189" s="28"/>
      <c r="B189" s="39" t="s">
        <v>13</v>
      </c>
      <c r="C189" s="45"/>
      <c r="D189" s="46" t="s">
        <v>190</v>
      </c>
      <c r="E189" s="46"/>
      <c r="F189" s="47" t="s">
        <v>15</v>
      </c>
      <c r="G189" s="41"/>
      <c r="I189" s="42"/>
      <c r="J189" s="38"/>
    </row>
    <row r="190" spans="1:10" ht="12.75">
      <c r="A190" s="28"/>
      <c r="B190" s="39" t="s">
        <v>16</v>
      </c>
      <c r="C190" s="45"/>
      <c r="D190" s="48" t="s">
        <v>191</v>
      </c>
      <c r="E190" s="48"/>
      <c r="F190" s="41" t="s">
        <v>15</v>
      </c>
      <c r="G190" s="41"/>
      <c r="I190" s="42"/>
      <c r="J190" s="38"/>
    </row>
    <row r="191" spans="1:10" ht="12.75">
      <c r="A191" s="28"/>
      <c r="B191" s="39" t="s">
        <v>18</v>
      </c>
      <c r="C191" s="45"/>
      <c r="D191" s="48" t="s">
        <v>192</v>
      </c>
      <c r="E191" s="48"/>
      <c r="F191" s="41" t="s">
        <v>20</v>
      </c>
      <c r="G191" s="41"/>
      <c r="I191" s="42"/>
      <c r="J191" s="38"/>
    </row>
    <row r="192" spans="1:10" ht="12.75">
      <c r="A192" s="28"/>
      <c r="B192" s="49" t="s">
        <v>193</v>
      </c>
      <c r="C192" s="50"/>
      <c r="D192" s="38"/>
      <c r="E192" s="38"/>
      <c r="F192" s="38"/>
      <c r="G192" s="38"/>
      <c r="H192" s="38"/>
      <c r="I192" s="38"/>
      <c r="J192" s="38"/>
    </row>
    <row r="193" ht="12.75">
      <c r="E193" s="6"/>
    </row>
    <row r="194" spans="1:13" ht="12.75" customHeight="1">
      <c r="A194" s="51" t="s">
        <v>22</v>
      </c>
      <c r="B194" s="52" t="s">
        <v>23</v>
      </c>
      <c r="C194" s="51" t="s">
        <v>24</v>
      </c>
      <c r="D194" s="51" t="s">
        <v>25</v>
      </c>
      <c r="E194" s="51" t="s">
        <v>26</v>
      </c>
      <c r="F194" s="51"/>
      <c r="G194" s="51"/>
      <c r="H194" s="51" t="s">
        <v>27</v>
      </c>
      <c r="I194" s="51"/>
      <c r="J194" s="51"/>
      <c r="K194" s="51"/>
      <c r="L194" s="51" t="s">
        <v>28</v>
      </c>
      <c r="M194" s="51"/>
    </row>
    <row r="195" spans="1:13" ht="36" customHeight="1">
      <c r="A195" s="51"/>
      <c r="B195" s="52"/>
      <c r="C195" s="51"/>
      <c r="D195" s="51"/>
      <c r="E195" s="51" t="s">
        <v>29</v>
      </c>
      <c r="F195" s="51" t="s">
        <v>30</v>
      </c>
      <c r="G195" s="51" t="s">
        <v>31</v>
      </c>
      <c r="H195" s="51" t="s">
        <v>32</v>
      </c>
      <c r="I195" s="51" t="s">
        <v>33</v>
      </c>
      <c r="J195" s="51" t="s">
        <v>34</v>
      </c>
      <c r="K195" s="51" t="s">
        <v>31</v>
      </c>
      <c r="L195" s="51"/>
      <c r="M195" s="51"/>
    </row>
    <row r="196" spans="1:13" ht="36">
      <c r="A196" s="51"/>
      <c r="B196" s="52"/>
      <c r="C196" s="51"/>
      <c r="D196" s="51"/>
      <c r="E196" s="51" t="s">
        <v>33</v>
      </c>
      <c r="F196" s="51" t="s">
        <v>35</v>
      </c>
      <c r="G196" s="51"/>
      <c r="H196" s="51"/>
      <c r="I196" s="51"/>
      <c r="J196" s="51" t="s">
        <v>35</v>
      </c>
      <c r="K196" s="51"/>
      <c r="L196" s="51" t="s">
        <v>36</v>
      </c>
      <c r="M196" s="51" t="s">
        <v>29</v>
      </c>
    </row>
    <row r="197" spans="1:13" ht="12.75">
      <c r="A197" s="55">
        <v>1</v>
      </c>
      <c r="B197" s="56">
        <v>2</v>
      </c>
      <c r="C197" s="51">
        <v>3</v>
      </c>
      <c r="D197" s="51">
        <v>4</v>
      </c>
      <c r="E197" s="51">
        <v>5</v>
      </c>
      <c r="F197" s="55">
        <v>6</v>
      </c>
      <c r="G197" s="55">
        <v>7</v>
      </c>
      <c r="H197" s="55">
        <v>8</v>
      </c>
      <c r="I197" s="55">
        <v>9</v>
      </c>
      <c r="J197" s="55">
        <v>10</v>
      </c>
      <c r="K197" s="55">
        <v>11</v>
      </c>
      <c r="L197" s="55">
        <v>12</v>
      </c>
      <c r="M197" s="55">
        <v>13</v>
      </c>
    </row>
    <row r="198" spans="1:13" ht="12.75" customHeight="1">
      <c r="A198" s="57" t="s">
        <v>135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8" t="s">
        <v>38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1:13" ht="54" customHeight="1">
      <c r="A200" s="59">
        <v>1</v>
      </c>
      <c r="B200" s="60" t="s">
        <v>136</v>
      </c>
      <c r="C200" s="61" t="s">
        <v>194</v>
      </c>
      <c r="D200" s="59">
        <v>0.138</v>
      </c>
      <c r="E200" s="62" t="s">
        <v>138</v>
      </c>
      <c r="F200" s="64">
        <v>2.21</v>
      </c>
      <c r="G200" s="63"/>
      <c r="H200" s="64">
        <v>82.8</v>
      </c>
      <c r="I200" s="64">
        <v>82.5</v>
      </c>
      <c r="J200" s="64">
        <v>0.3</v>
      </c>
      <c r="K200" s="63"/>
      <c r="L200" s="64">
        <v>24.39</v>
      </c>
      <c r="M200" s="64">
        <v>3.37</v>
      </c>
    </row>
    <row r="201" spans="1:13" ht="12.75" customHeight="1">
      <c r="A201" s="58" t="s">
        <v>139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1:13" ht="56.25" customHeight="1">
      <c r="A202" s="59">
        <v>2</v>
      </c>
      <c r="B202" s="60" t="s">
        <v>140</v>
      </c>
      <c r="C202" s="61" t="s">
        <v>195</v>
      </c>
      <c r="D202" s="59">
        <v>0.046</v>
      </c>
      <c r="E202" s="62" t="s">
        <v>142</v>
      </c>
      <c r="F202" s="64">
        <v>114.73</v>
      </c>
      <c r="G202" s="64">
        <v>4329.98</v>
      </c>
      <c r="H202" s="64">
        <v>314.32</v>
      </c>
      <c r="I202" s="64">
        <v>109.87</v>
      </c>
      <c r="J202" s="64">
        <v>5.28</v>
      </c>
      <c r="K202" s="64">
        <v>199.17</v>
      </c>
      <c r="L202" s="64">
        <v>95.69</v>
      </c>
      <c r="M202" s="64">
        <v>4.4</v>
      </c>
    </row>
    <row r="203" spans="1:13" ht="87">
      <c r="A203" s="59">
        <v>3</v>
      </c>
      <c r="B203" s="60" t="s">
        <v>143</v>
      </c>
      <c r="C203" s="61" t="s">
        <v>196</v>
      </c>
      <c r="D203" s="59">
        <v>0.138</v>
      </c>
      <c r="E203" s="62" t="s">
        <v>145</v>
      </c>
      <c r="F203" s="62" t="s">
        <v>146</v>
      </c>
      <c r="G203" s="64">
        <v>258.23</v>
      </c>
      <c r="H203" s="64">
        <v>329.25</v>
      </c>
      <c r="I203" s="64">
        <v>154.76</v>
      </c>
      <c r="J203" s="62" t="s">
        <v>197</v>
      </c>
      <c r="K203" s="64">
        <v>35.64</v>
      </c>
      <c r="L203" s="64">
        <v>40.83</v>
      </c>
      <c r="M203" s="64">
        <v>5.63</v>
      </c>
    </row>
    <row r="204" spans="1:13" ht="36">
      <c r="A204" s="59">
        <v>4</v>
      </c>
      <c r="B204" s="60" t="s">
        <v>148</v>
      </c>
      <c r="C204" s="61" t="s">
        <v>149</v>
      </c>
      <c r="D204" s="59">
        <v>0.08</v>
      </c>
      <c r="E204" s="64">
        <v>11099.42</v>
      </c>
      <c r="F204" s="63"/>
      <c r="G204" s="64">
        <v>11099.42</v>
      </c>
      <c r="H204" s="64">
        <v>887.95</v>
      </c>
      <c r="I204" s="63"/>
      <c r="J204" s="63"/>
      <c r="K204" s="64">
        <v>887.95</v>
      </c>
      <c r="L204" s="63"/>
      <c r="M204" s="63"/>
    </row>
    <row r="205" spans="1:13" ht="87">
      <c r="A205" s="59">
        <v>5</v>
      </c>
      <c r="B205" s="60" t="s">
        <v>198</v>
      </c>
      <c r="C205" s="61" t="s">
        <v>199</v>
      </c>
      <c r="D205" s="59">
        <v>0.023</v>
      </c>
      <c r="E205" s="62" t="s">
        <v>200</v>
      </c>
      <c r="F205" s="64">
        <v>1.43</v>
      </c>
      <c r="G205" s="64">
        <v>583.41</v>
      </c>
      <c r="H205" s="64">
        <v>16.93</v>
      </c>
      <c r="I205" s="64">
        <v>3.47</v>
      </c>
      <c r="J205" s="64">
        <v>0.04</v>
      </c>
      <c r="K205" s="64">
        <v>13.42</v>
      </c>
      <c r="L205" s="64">
        <v>5.64</v>
      </c>
      <c r="M205" s="64">
        <v>0.13</v>
      </c>
    </row>
    <row r="206" spans="1:13" ht="87">
      <c r="A206" s="59">
        <v>6</v>
      </c>
      <c r="B206" s="60" t="s">
        <v>201</v>
      </c>
      <c r="C206" s="61" t="s">
        <v>202</v>
      </c>
      <c r="D206" s="59">
        <v>0.0436</v>
      </c>
      <c r="E206" s="62" t="s">
        <v>203</v>
      </c>
      <c r="F206" s="64">
        <v>130.93</v>
      </c>
      <c r="G206" s="64">
        <v>6473.09</v>
      </c>
      <c r="H206" s="64">
        <v>481.45</v>
      </c>
      <c r="I206" s="64">
        <v>192.09</v>
      </c>
      <c r="J206" s="64">
        <v>7.14</v>
      </c>
      <c r="K206" s="64">
        <v>282.22</v>
      </c>
      <c r="L206" s="64">
        <v>164.45</v>
      </c>
      <c r="M206" s="64">
        <v>7.17</v>
      </c>
    </row>
    <row r="207" spans="1:13" ht="22.5" customHeight="1">
      <c r="A207" s="58" t="s">
        <v>91</v>
      </c>
      <c r="B207" s="58"/>
      <c r="C207" s="58"/>
      <c r="D207" s="58"/>
      <c r="E207" s="58"/>
      <c r="F207" s="58"/>
      <c r="G207" s="58"/>
      <c r="H207" s="63">
        <v>2112.7</v>
      </c>
      <c r="I207" s="63">
        <v>542.69</v>
      </c>
      <c r="J207" s="63" t="s">
        <v>204</v>
      </c>
      <c r="K207" s="63">
        <v>1418.4</v>
      </c>
      <c r="L207" s="63"/>
      <c r="M207" s="63">
        <v>20.7</v>
      </c>
    </row>
    <row r="208" spans="1:13" ht="12.75" customHeight="1">
      <c r="A208" s="58" t="s">
        <v>93</v>
      </c>
      <c r="B208" s="58"/>
      <c r="C208" s="58"/>
      <c r="D208" s="58"/>
      <c r="E208" s="58"/>
      <c r="F208" s="58"/>
      <c r="G208" s="58"/>
      <c r="H208" s="63">
        <v>508.49</v>
      </c>
      <c r="I208" s="63"/>
      <c r="J208" s="63"/>
      <c r="K208" s="63"/>
      <c r="L208" s="63"/>
      <c r="M208" s="63"/>
    </row>
    <row r="209" spans="1:13" ht="12.75" customHeight="1">
      <c r="A209" s="58" t="s">
        <v>94</v>
      </c>
      <c r="B209" s="58"/>
      <c r="C209" s="58"/>
      <c r="D209" s="58"/>
      <c r="E209" s="58"/>
      <c r="F209" s="58"/>
      <c r="G209" s="58"/>
      <c r="H209" s="63">
        <v>355.65</v>
      </c>
      <c r="I209" s="63"/>
      <c r="J209" s="63"/>
      <c r="K209" s="63"/>
      <c r="L209" s="63"/>
      <c r="M209" s="63"/>
    </row>
    <row r="210" spans="1:13" ht="12.75" customHeight="1">
      <c r="A210" s="58" t="s">
        <v>95</v>
      </c>
      <c r="B210" s="58"/>
      <c r="C210" s="58"/>
      <c r="D210" s="58"/>
      <c r="E210" s="58"/>
      <c r="F210" s="58"/>
      <c r="G210" s="58"/>
      <c r="H210" s="63">
        <v>2976.84</v>
      </c>
      <c r="I210" s="63"/>
      <c r="J210" s="63"/>
      <c r="K210" s="63"/>
      <c r="L210" s="63"/>
      <c r="M210" s="63">
        <v>20.7</v>
      </c>
    </row>
    <row r="211" spans="1:13" ht="12.75" customHeight="1">
      <c r="A211" s="58" t="s">
        <v>96</v>
      </c>
      <c r="B211" s="58"/>
      <c r="C211" s="58"/>
      <c r="D211" s="58"/>
      <c r="E211" s="58"/>
      <c r="F211" s="58"/>
      <c r="G211" s="58"/>
      <c r="H211" s="63"/>
      <c r="I211" s="63"/>
      <c r="J211" s="63"/>
      <c r="K211" s="63"/>
      <c r="L211" s="63"/>
      <c r="M211" s="63"/>
    </row>
    <row r="212" spans="1:13" ht="12.75" customHeight="1">
      <c r="A212" s="58" t="s">
        <v>97</v>
      </c>
      <c r="B212" s="58"/>
      <c r="C212" s="58"/>
      <c r="D212" s="58"/>
      <c r="E212" s="58"/>
      <c r="F212" s="58"/>
      <c r="G212" s="58"/>
      <c r="H212" s="63">
        <v>1418.4</v>
      </c>
      <c r="I212" s="63"/>
      <c r="J212" s="63"/>
      <c r="K212" s="63"/>
      <c r="L212" s="63"/>
      <c r="M212" s="63"/>
    </row>
    <row r="213" spans="1:13" ht="12.75" customHeight="1">
      <c r="A213" s="58" t="s">
        <v>98</v>
      </c>
      <c r="B213" s="58"/>
      <c r="C213" s="58"/>
      <c r="D213" s="58"/>
      <c r="E213" s="58"/>
      <c r="F213" s="58"/>
      <c r="G213" s="58"/>
      <c r="H213" s="63">
        <v>151.61</v>
      </c>
      <c r="I213" s="63"/>
      <c r="J213" s="63"/>
      <c r="K213" s="63"/>
      <c r="L213" s="63"/>
      <c r="M213" s="63"/>
    </row>
    <row r="214" spans="1:13" ht="12.75" customHeight="1">
      <c r="A214" s="58" t="s">
        <v>99</v>
      </c>
      <c r="B214" s="58"/>
      <c r="C214" s="58"/>
      <c r="D214" s="58"/>
      <c r="E214" s="58"/>
      <c r="F214" s="58"/>
      <c r="G214" s="58"/>
      <c r="H214" s="63">
        <v>562.09</v>
      </c>
      <c r="I214" s="63"/>
      <c r="J214" s="63"/>
      <c r="K214" s="63"/>
      <c r="L214" s="63"/>
      <c r="M214" s="63"/>
    </row>
    <row r="215" spans="1:13" ht="12.75" customHeight="1">
      <c r="A215" s="61" t="s">
        <v>156</v>
      </c>
      <c r="B215" s="61"/>
      <c r="C215" s="61"/>
      <c r="D215" s="61"/>
      <c r="E215" s="61"/>
      <c r="F215" s="61"/>
      <c r="G215" s="61"/>
      <c r="H215" s="62">
        <v>2976.84</v>
      </c>
      <c r="I215" s="63"/>
      <c r="J215" s="63"/>
      <c r="K215" s="63"/>
      <c r="L215" s="63"/>
      <c r="M215" s="62">
        <v>20.7</v>
      </c>
    </row>
    <row r="216" spans="1:13" ht="12.75" customHeight="1">
      <c r="A216" s="57" t="s">
        <v>205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 ht="12.75" customHeight="1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1:13" ht="55.5">
      <c r="A218" s="59">
        <v>7</v>
      </c>
      <c r="B218" s="60" t="s">
        <v>206</v>
      </c>
      <c r="C218" s="61" t="s">
        <v>207</v>
      </c>
      <c r="D218" s="59">
        <v>0.02</v>
      </c>
      <c r="E218" s="62" t="s">
        <v>208</v>
      </c>
      <c r="F218" s="63"/>
      <c r="G218" s="63"/>
      <c r="H218" s="64">
        <v>37.36</v>
      </c>
      <c r="I218" s="64">
        <v>37.36</v>
      </c>
      <c r="J218" s="63"/>
      <c r="K218" s="63"/>
      <c r="L218" s="64">
        <v>72.79</v>
      </c>
      <c r="M218" s="64">
        <v>1.46</v>
      </c>
    </row>
    <row r="219" spans="1:13" ht="43.5">
      <c r="A219" s="59">
        <v>8</v>
      </c>
      <c r="B219" s="60" t="s">
        <v>209</v>
      </c>
      <c r="C219" s="61" t="s">
        <v>210</v>
      </c>
      <c r="D219" s="59">
        <v>0.0198</v>
      </c>
      <c r="E219" s="62" t="s">
        <v>211</v>
      </c>
      <c r="F219" s="62" t="s">
        <v>212</v>
      </c>
      <c r="G219" s="63"/>
      <c r="H219" s="64">
        <v>24.25</v>
      </c>
      <c r="I219" s="64">
        <v>23</v>
      </c>
      <c r="J219" s="62" t="s">
        <v>213</v>
      </c>
      <c r="K219" s="63"/>
      <c r="L219" s="64">
        <v>46.11</v>
      </c>
      <c r="M219" s="64">
        <v>0.91</v>
      </c>
    </row>
    <row r="220" spans="1:13" ht="12.75" customHeight="1">
      <c r="A220" s="58" t="s">
        <v>214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1:13" ht="87">
      <c r="A221" s="59">
        <v>9</v>
      </c>
      <c r="B221" s="60" t="s">
        <v>215</v>
      </c>
      <c r="C221" s="61" t="s">
        <v>216</v>
      </c>
      <c r="D221" s="59">
        <v>0.0198</v>
      </c>
      <c r="E221" s="62" t="s">
        <v>217</v>
      </c>
      <c r="F221" s="62" t="s">
        <v>218</v>
      </c>
      <c r="G221" s="64">
        <v>365797.77</v>
      </c>
      <c r="H221" s="64">
        <v>7367.23</v>
      </c>
      <c r="I221" s="64">
        <v>106.8</v>
      </c>
      <c r="J221" s="62" t="s">
        <v>219</v>
      </c>
      <c r="K221" s="64">
        <v>7242.8</v>
      </c>
      <c r="L221" s="64">
        <v>196.36</v>
      </c>
      <c r="M221" s="64">
        <v>3.89</v>
      </c>
    </row>
    <row r="222" spans="1:13" ht="22.5" customHeight="1">
      <c r="A222" s="58" t="s">
        <v>91</v>
      </c>
      <c r="B222" s="58"/>
      <c r="C222" s="58"/>
      <c r="D222" s="58"/>
      <c r="E222" s="58"/>
      <c r="F222" s="58"/>
      <c r="G222" s="58"/>
      <c r="H222" s="63">
        <v>7428.84</v>
      </c>
      <c r="I222" s="63">
        <v>167.16</v>
      </c>
      <c r="J222" s="63" t="s">
        <v>220</v>
      </c>
      <c r="K222" s="63">
        <v>7242.8</v>
      </c>
      <c r="L222" s="63"/>
      <c r="M222" s="63">
        <v>6.26</v>
      </c>
    </row>
    <row r="223" spans="1:13" ht="12.75" customHeight="1">
      <c r="A223" s="58" t="s">
        <v>93</v>
      </c>
      <c r="B223" s="58"/>
      <c r="C223" s="58"/>
      <c r="D223" s="58"/>
      <c r="E223" s="58"/>
      <c r="F223" s="58"/>
      <c r="G223" s="58"/>
      <c r="H223" s="63">
        <v>165.06</v>
      </c>
      <c r="I223" s="63"/>
      <c r="J223" s="63"/>
      <c r="K223" s="63"/>
      <c r="L223" s="63"/>
      <c r="M223" s="63"/>
    </row>
    <row r="224" spans="1:13" ht="12.75" customHeight="1">
      <c r="A224" s="58" t="s">
        <v>94</v>
      </c>
      <c r="B224" s="58"/>
      <c r="C224" s="58"/>
      <c r="D224" s="58"/>
      <c r="E224" s="58"/>
      <c r="F224" s="58"/>
      <c r="G224" s="58"/>
      <c r="H224" s="63">
        <v>95.83</v>
      </c>
      <c r="I224" s="63"/>
      <c r="J224" s="63"/>
      <c r="K224" s="63"/>
      <c r="L224" s="63"/>
      <c r="M224" s="63"/>
    </row>
    <row r="225" spans="1:13" ht="12.75" customHeight="1">
      <c r="A225" s="58" t="s">
        <v>95</v>
      </c>
      <c r="B225" s="58"/>
      <c r="C225" s="58"/>
      <c r="D225" s="58"/>
      <c r="E225" s="58"/>
      <c r="F225" s="58"/>
      <c r="G225" s="58"/>
      <c r="H225" s="63">
        <v>7689.73</v>
      </c>
      <c r="I225" s="63"/>
      <c r="J225" s="63"/>
      <c r="K225" s="63"/>
      <c r="L225" s="63"/>
      <c r="M225" s="63">
        <v>6.26</v>
      </c>
    </row>
    <row r="226" spans="1:13" ht="12.75" customHeight="1">
      <c r="A226" s="58" t="s">
        <v>96</v>
      </c>
      <c r="B226" s="58"/>
      <c r="C226" s="58"/>
      <c r="D226" s="58"/>
      <c r="E226" s="58"/>
      <c r="F226" s="58"/>
      <c r="G226" s="58"/>
      <c r="H226" s="63"/>
      <c r="I226" s="63"/>
      <c r="J226" s="63"/>
      <c r="K226" s="63"/>
      <c r="L226" s="63"/>
      <c r="M226" s="63"/>
    </row>
    <row r="227" spans="1:13" ht="12.75" customHeight="1">
      <c r="A227" s="58" t="s">
        <v>97</v>
      </c>
      <c r="B227" s="58"/>
      <c r="C227" s="58"/>
      <c r="D227" s="58"/>
      <c r="E227" s="58"/>
      <c r="F227" s="58"/>
      <c r="G227" s="58"/>
      <c r="H227" s="63">
        <v>7242.8</v>
      </c>
      <c r="I227" s="63"/>
      <c r="J227" s="63"/>
      <c r="K227" s="63"/>
      <c r="L227" s="63"/>
      <c r="M227" s="63"/>
    </row>
    <row r="228" spans="1:13" ht="12.75" customHeight="1">
      <c r="A228" s="58" t="s">
        <v>98</v>
      </c>
      <c r="B228" s="58"/>
      <c r="C228" s="58"/>
      <c r="D228" s="58"/>
      <c r="E228" s="58"/>
      <c r="F228" s="58"/>
      <c r="G228" s="58"/>
      <c r="H228" s="63">
        <v>18.88</v>
      </c>
      <c r="I228" s="63"/>
      <c r="J228" s="63"/>
      <c r="K228" s="63"/>
      <c r="L228" s="63"/>
      <c r="M228" s="63"/>
    </row>
    <row r="229" spans="1:13" ht="12.75" customHeight="1">
      <c r="A229" s="58" t="s">
        <v>99</v>
      </c>
      <c r="B229" s="58"/>
      <c r="C229" s="58"/>
      <c r="D229" s="58"/>
      <c r="E229" s="58"/>
      <c r="F229" s="58"/>
      <c r="G229" s="58"/>
      <c r="H229" s="63">
        <v>169.32</v>
      </c>
      <c r="I229" s="63"/>
      <c r="J229" s="63"/>
      <c r="K229" s="63"/>
      <c r="L229" s="63"/>
      <c r="M229" s="63"/>
    </row>
    <row r="230" spans="1:13" ht="12.75" customHeight="1">
      <c r="A230" s="61" t="s">
        <v>221</v>
      </c>
      <c r="B230" s="61"/>
      <c r="C230" s="61"/>
      <c r="D230" s="61"/>
      <c r="E230" s="61"/>
      <c r="F230" s="61"/>
      <c r="G230" s="61"/>
      <c r="H230" s="62">
        <v>7689.73</v>
      </c>
      <c r="I230" s="63"/>
      <c r="J230" s="63"/>
      <c r="K230" s="63"/>
      <c r="L230" s="63"/>
      <c r="M230" s="62">
        <v>6.26</v>
      </c>
    </row>
    <row r="231" spans="1:13" ht="12.75" customHeight="1">
      <c r="A231" s="57" t="s">
        <v>222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8" t="s">
        <v>38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1:13" ht="55.5">
      <c r="A233" s="59">
        <v>10</v>
      </c>
      <c r="B233" s="60" t="s">
        <v>223</v>
      </c>
      <c r="C233" s="61" t="s">
        <v>224</v>
      </c>
      <c r="D233" s="59">
        <v>0.05</v>
      </c>
      <c r="E233" s="62" t="s">
        <v>225</v>
      </c>
      <c r="F233" s="63"/>
      <c r="G233" s="63"/>
      <c r="H233" s="64">
        <v>84.12</v>
      </c>
      <c r="I233" s="64">
        <v>84.12</v>
      </c>
      <c r="J233" s="63"/>
      <c r="K233" s="63"/>
      <c r="L233" s="64">
        <v>67.4</v>
      </c>
      <c r="M233" s="64">
        <v>3.37</v>
      </c>
    </row>
    <row r="234" spans="1:13" ht="43.5">
      <c r="A234" s="59">
        <v>11</v>
      </c>
      <c r="B234" s="60" t="s">
        <v>226</v>
      </c>
      <c r="C234" s="61" t="s">
        <v>227</v>
      </c>
      <c r="D234" s="59">
        <v>0.095</v>
      </c>
      <c r="E234" s="62" t="s">
        <v>228</v>
      </c>
      <c r="F234" s="63"/>
      <c r="G234" s="63"/>
      <c r="H234" s="64">
        <v>86.03</v>
      </c>
      <c r="I234" s="64">
        <v>86.03</v>
      </c>
      <c r="J234" s="63"/>
      <c r="K234" s="63"/>
      <c r="L234" s="64">
        <v>36.28</v>
      </c>
      <c r="M234" s="64">
        <v>3.45</v>
      </c>
    </row>
    <row r="235" spans="1:13" ht="12.75" customHeight="1">
      <c r="A235" s="58" t="s">
        <v>229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1:13" ht="99">
      <c r="A236" s="59">
        <v>12</v>
      </c>
      <c r="B236" s="60" t="s">
        <v>230</v>
      </c>
      <c r="C236" s="61" t="s">
        <v>231</v>
      </c>
      <c r="D236" s="59">
        <v>0.095</v>
      </c>
      <c r="E236" s="62" t="s">
        <v>232</v>
      </c>
      <c r="F236" s="64">
        <v>558.36</v>
      </c>
      <c r="G236" s="64">
        <v>52246.47</v>
      </c>
      <c r="H236" s="64">
        <v>5383.64</v>
      </c>
      <c r="I236" s="64">
        <v>353.92</v>
      </c>
      <c r="J236" s="64">
        <v>66.31</v>
      </c>
      <c r="K236" s="64">
        <v>4963.41</v>
      </c>
      <c r="L236" s="64">
        <v>132.25</v>
      </c>
      <c r="M236" s="64">
        <v>12.56</v>
      </c>
    </row>
    <row r="237" spans="1:13" ht="36">
      <c r="A237" s="59">
        <v>13</v>
      </c>
      <c r="B237" s="60" t="s">
        <v>233</v>
      </c>
      <c r="C237" s="61" t="s">
        <v>234</v>
      </c>
      <c r="D237" s="59">
        <v>-9.5</v>
      </c>
      <c r="E237" s="64">
        <v>457.47</v>
      </c>
      <c r="F237" s="63"/>
      <c r="G237" s="64">
        <v>457.47</v>
      </c>
      <c r="H237" s="64">
        <v>-4345.97</v>
      </c>
      <c r="I237" s="63"/>
      <c r="J237" s="63"/>
      <c r="K237" s="64">
        <v>-4345.97</v>
      </c>
      <c r="L237" s="63"/>
      <c r="M237" s="63"/>
    </row>
    <row r="238" spans="1:13" ht="48">
      <c r="A238" s="59">
        <v>14</v>
      </c>
      <c r="B238" s="60" t="s">
        <v>235</v>
      </c>
      <c r="C238" s="61" t="s">
        <v>236</v>
      </c>
      <c r="D238" s="59">
        <v>9.5</v>
      </c>
      <c r="E238" s="64">
        <v>474.49</v>
      </c>
      <c r="F238" s="63"/>
      <c r="G238" s="64">
        <v>474.49</v>
      </c>
      <c r="H238" s="64">
        <v>4507.66</v>
      </c>
      <c r="I238" s="63"/>
      <c r="J238" s="63"/>
      <c r="K238" s="64">
        <v>4507.66</v>
      </c>
      <c r="L238" s="63"/>
      <c r="M238" s="63"/>
    </row>
    <row r="239" spans="1:13" ht="36">
      <c r="A239" s="59">
        <v>15</v>
      </c>
      <c r="B239" s="60" t="s">
        <v>237</v>
      </c>
      <c r="C239" s="61" t="s">
        <v>238</v>
      </c>
      <c r="D239" s="59">
        <v>5</v>
      </c>
      <c r="E239" s="64">
        <v>87.86</v>
      </c>
      <c r="F239" s="63"/>
      <c r="G239" s="64">
        <v>87.86</v>
      </c>
      <c r="H239" s="64">
        <v>439.3</v>
      </c>
      <c r="I239" s="63"/>
      <c r="J239" s="63"/>
      <c r="K239" s="64">
        <v>439.3</v>
      </c>
      <c r="L239" s="63"/>
      <c r="M239" s="63"/>
    </row>
    <row r="240" spans="1:13" ht="12.75" customHeight="1">
      <c r="A240" s="58" t="s">
        <v>91</v>
      </c>
      <c r="B240" s="58"/>
      <c r="C240" s="58"/>
      <c r="D240" s="58"/>
      <c r="E240" s="58"/>
      <c r="F240" s="58"/>
      <c r="G240" s="58"/>
      <c r="H240" s="63">
        <v>6154.78</v>
      </c>
      <c r="I240" s="63">
        <v>524.07</v>
      </c>
      <c r="J240" s="63">
        <v>66.31</v>
      </c>
      <c r="K240" s="63">
        <v>5564.4</v>
      </c>
      <c r="L240" s="63"/>
      <c r="M240" s="63">
        <v>19.38</v>
      </c>
    </row>
    <row r="241" spans="1:13" ht="12.75" customHeight="1">
      <c r="A241" s="58" t="s">
        <v>93</v>
      </c>
      <c r="B241" s="58"/>
      <c r="C241" s="58"/>
      <c r="D241" s="58"/>
      <c r="E241" s="58"/>
      <c r="F241" s="58"/>
      <c r="G241" s="58"/>
      <c r="H241" s="63">
        <v>515.38</v>
      </c>
      <c r="I241" s="63"/>
      <c r="J241" s="63"/>
      <c r="K241" s="63"/>
      <c r="L241" s="63"/>
      <c r="M241" s="63"/>
    </row>
    <row r="242" spans="1:13" ht="12.75" customHeight="1">
      <c r="A242" s="58" t="s">
        <v>94</v>
      </c>
      <c r="B242" s="58"/>
      <c r="C242" s="58"/>
      <c r="D242" s="58"/>
      <c r="E242" s="58"/>
      <c r="F242" s="58"/>
      <c r="G242" s="58"/>
      <c r="H242" s="63">
        <v>295.01</v>
      </c>
      <c r="I242" s="63"/>
      <c r="J242" s="63"/>
      <c r="K242" s="63"/>
      <c r="L242" s="63"/>
      <c r="M242" s="63"/>
    </row>
    <row r="243" spans="1:13" ht="12.75" customHeight="1">
      <c r="A243" s="58" t="s">
        <v>95</v>
      </c>
      <c r="B243" s="58"/>
      <c r="C243" s="58"/>
      <c r="D243" s="58"/>
      <c r="E243" s="58"/>
      <c r="F243" s="58"/>
      <c r="G243" s="58"/>
      <c r="H243" s="63">
        <v>6965.17</v>
      </c>
      <c r="I243" s="63"/>
      <c r="J243" s="63"/>
      <c r="K243" s="63"/>
      <c r="L243" s="63"/>
      <c r="M243" s="63">
        <v>19.38</v>
      </c>
    </row>
    <row r="244" spans="1:13" ht="12.75" customHeight="1">
      <c r="A244" s="58" t="s">
        <v>96</v>
      </c>
      <c r="B244" s="58"/>
      <c r="C244" s="58"/>
      <c r="D244" s="58"/>
      <c r="E244" s="58"/>
      <c r="F244" s="58"/>
      <c r="G244" s="58"/>
      <c r="H244" s="63"/>
      <c r="I244" s="63"/>
      <c r="J244" s="63"/>
      <c r="K244" s="63"/>
      <c r="L244" s="63"/>
      <c r="M244" s="63"/>
    </row>
    <row r="245" spans="1:13" ht="12.75" customHeight="1">
      <c r="A245" s="58" t="s">
        <v>97</v>
      </c>
      <c r="B245" s="58"/>
      <c r="C245" s="58"/>
      <c r="D245" s="58"/>
      <c r="E245" s="58"/>
      <c r="F245" s="58"/>
      <c r="G245" s="58"/>
      <c r="H245" s="63">
        <v>5564.4</v>
      </c>
      <c r="I245" s="63"/>
      <c r="J245" s="63"/>
      <c r="K245" s="63"/>
      <c r="L245" s="63"/>
      <c r="M245" s="63"/>
    </row>
    <row r="246" spans="1:13" ht="12.75" customHeight="1">
      <c r="A246" s="58" t="s">
        <v>98</v>
      </c>
      <c r="B246" s="58"/>
      <c r="C246" s="58"/>
      <c r="D246" s="58"/>
      <c r="E246" s="58"/>
      <c r="F246" s="58"/>
      <c r="G246" s="58"/>
      <c r="H246" s="63">
        <v>66.31</v>
      </c>
      <c r="I246" s="63"/>
      <c r="J246" s="63"/>
      <c r="K246" s="63"/>
      <c r="L246" s="63"/>
      <c r="M246" s="63"/>
    </row>
    <row r="247" spans="1:13" ht="12.75" customHeight="1">
      <c r="A247" s="58" t="s">
        <v>99</v>
      </c>
      <c r="B247" s="58"/>
      <c r="C247" s="58"/>
      <c r="D247" s="58"/>
      <c r="E247" s="58"/>
      <c r="F247" s="58"/>
      <c r="G247" s="58"/>
      <c r="H247" s="63">
        <v>524.07</v>
      </c>
      <c r="I247" s="63"/>
      <c r="J247" s="63"/>
      <c r="K247" s="63"/>
      <c r="L247" s="63"/>
      <c r="M247" s="63"/>
    </row>
    <row r="248" spans="1:13" ht="12.75" customHeight="1">
      <c r="A248" s="61" t="s">
        <v>239</v>
      </c>
      <c r="B248" s="61"/>
      <c r="C248" s="61"/>
      <c r="D248" s="61"/>
      <c r="E248" s="61"/>
      <c r="F248" s="61"/>
      <c r="G248" s="61"/>
      <c r="H248" s="62">
        <v>6965.17</v>
      </c>
      <c r="I248" s="63"/>
      <c r="J248" s="63"/>
      <c r="K248" s="63"/>
      <c r="L248" s="63"/>
      <c r="M248" s="62">
        <v>19.38</v>
      </c>
    </row>
    <row r="249" spans="1:13" ht="12.75" customHeight="1">
      <c r="A249" s="57" t="s">
        <v>240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 ht="111">
      <c r="A250" s="59">
        <v>16</v>
      </c>
      <c r="B250" s="60" t="s">
        <v>241</v>
      </c>
      <c r="C250" s="61" t="s">
        <v>242</v>
      </c>
      <c r="D250" s="59">
        <v>0.042</v>
      </c>
      <c r="E250" s="62" t="s">
        <v>243</v>
      </c>
      <c r="F250" s="62" t="s">
        <v>244</v>
      </c>
      <c r="G250" s="64">
        <v>12993.68</v>
      </c>
      <c r="H250" s="64">
        <v>781.77</v>
      </c>
      <c r="I250" s="64">
        <v>231.97</v>
      </c>
      <c r="J250" s="62" t="s">
        <v>245</v>
      </c>
      <c r="K250" s="64">
        <v>545.74</v>
      </c>
      <c r="L250" s="64">
        <v>191.44</v>
      </c>
      <c r="M250" s="64">
        <v>8.04</v>
      </c>
    </row>
    <row r="251" spans="1:13" ht="36">
      <c r="A251" s="59">
        <v>17</v>
      </c>
      <c r="B251" s="60" t="s">
        <v>246</v>
      </c>
      <c r="C251" s="61" t="s">
        <v>247</v>
      </c>
      <c r="D251" s="59">
        <v>-0.00441</v>
      </c>
      <c r="E251" s="64">
        <v>115197</v>
      </c>
      <c r="F251" s="63"/>
      <c r="G251" s="64">
        <v>115197</v>
      </c>
      <c r="H251" s="64">
        <v>-508.02</v>
      </c>
      <c r="I251" s="63"/>
      <c r="J251" s="63"/>
      <c r="K251" s="64">
        <v>-508.02</v>
      </c>
      <c r="L251" s="63"/>
      <c r="M251" s="63"/>
    </row>
    <row r="252" spans="1:13" ht="36">
      <c r="A252" s="59">
        <v>18</v>
      </c>
      <c r="B252" s="60" t="s">
        <v>248</v>
      </c>
      <c r="C252" s="61" t="s">
        <v>249</v>
      </c>
      <c r="D252" s="59">
        <v>4.41</v>
      </c>
      <c r="E252" s="64">
        <v>41.17</v>
      </c>
      <c r="F252" s="63"/>
      <c r="G252" s="64">
        <v>41.17</v>
      </c>
      <c r="H252" s="64">
        <v>181.56</v>
      </c>
      <c r="I252" s="63"/>
      <c r="J252" s="63"/>
      <c r="K252" s="64">
        <v>181.56</v>
      </c>
      <c r="L252" s="63"/>
      <c r="M252" s="63"/>
    </row>
    <row r="253" spans="1:13" ht="63">
      <c r="A253" s="59">
        <v>19</v>
      </c>
      <c r="B253" s="60" t="s">
        <v>250</v>
      </c>
      <c r="C253" s="61" t="s">
        <v>251</v>
      </c>
      <c r="D253" s="59">
        <v>0.134</v>
      </c>
      <c r="E253" s="62" t="s">
        <v>252</v>
      </c>
      <c r="F253" s="62" t="s">
        <v>253</v>
      </c>
      <c r="G253" s="64">
        <v>7755.75</v>
      </c>
      <c r="H253" s="64">
        <v>1298.07</v>
      </c>
      <c r="I253" s="64">
        <v>239.68</v>
      </c>
      <c r="J253" s="62" t="s">
        <v>254</v>
      </c>
      <c r="K253" s="64">
        <v>1039.27</v>
      </c>
      <c r="L253" s="64">
        <v>65.93</v>
      </c>
      <c r="M253" s="64">
        <v>8.83</v>
      </c>
    </row>
    <row r="254" spans="1:13" ht="63">
      <c r="A254" s="59">
        <v>20</v>
      </c>
      <c r="B254" s="60" t="s">
        <v>255</v>
      </c>
      <c r="C254" s="61" t="s">
        <v>256</v>
      </c>
      <c r="D254" s="59">
        <v>0.3728</v>
      </c>
      <c r="E254" s="62" t="s">
        <v>257</v>
      </c>
      <c r="F254" s="64">
        <v>80.7</v>
      </c>
      <c r="G254" s="64">
        <v>5555.16</v>
      </c>
      <c r="H254" s="64">
        <v>2530.78</v>
      </c>
      <c r="I254" s="64">
        <v>422.21</v>
      </c>
      <c r="J254" s="64">
        <v>37.61</v>
      </c>
      <c r="K254" s="64">
        <v>2070.96</v>
      </c>
      <c r="L254" s="64">
        <v>41.75</v>
      </c>
      <c r="M254" s="64">
        <v>15.56</v>
      </c>
    </row>
    <row r="255" spans="1:13" ht="22.5" customHeight="1">
      <c r="A255" s="58" t="s">
        <v>91</v>
      </c>
      <c r="B255" s="58"/>
      <c r="C255" s="58"/>
      <c r="D255" s="58"/>
      <c r="E255" s="58"/>
      <c r="F255" s="58"/>
      <c r="G255" s="58"/>
      <c r="H255" s="63">
        <v>4284.16</v>
      </c>
      <c r="I255" s="63">
        <v>893.86</v>
      </c>
      <c r="J255" s="63" t="s">
        <v>258</v>
      </c>
      <c r="K255" s="63">
        <v>3329.51</v>
      </c>
      <c r="L255" s="63"/>
      <c r="M255" s="63">
        <v>32.43</v>
      </c>
    </row>
    <row r="256" spans="1:13" ht="12.75" customHeight="1">
      <c r="A256" s="58" t="s">
        <v>93</v>
      </c>
      <c r="B256" s="58"/>
      <c r="C256" s="58"/>
      <c r="D256" s="58"/>
      <c r="E256" s="58"/>
      <c r="F256" s="58"/>
      <c r="G256" s="58"/>
      <c r="H256" s="63">
        <v>923.72</v>
      </c>
      <c r="I256" s="63"/>
      <c r="J256" s="63"/>
      <c r="K256" s="63"/>
      <c r="L256" s="63"/>
      <c r="M256" s="63"/>
    </row>
    <row r="257" spans="1:13" ht="12.75" customHeight="1">
      <c r="A257" s="58" t="s">
        <v>94</v>
      </c>
      <c r="B257" s="58"/>
      <c r="C257" s="58"/>
      <c r="D257" s="58"/>
      <c r="E257" s="58"/>
      <c r="F257" s="58"/>
      <c r="G257" s="58"/>
      <c r="H257" s="63">
        <v>463.69</v>
      </c>
      <c r="I257" s="63"/>
      <c r="J257" s="63"/>
      <c r="K257" s="63"/>
      <c r="L257" s="63"/>
      <c r="M257" s="63"/>
    </row>
    <row r="258" spans="1:13" ht="12.75" customHeight="1">
      <c r="A258" s="58" t="s">
        <v>95</v>
      </c>
      <c r="B258" s="58"/>
      <c r="C258" s="58"/>
      <c r="D258" s="58"/>
      <c r="E258" s="58"/>
      <c r="F258" s="58"/>
      <c r="G258" s="58"/>
      <c r="H258" s="63">
        <v>5671.57</v>
      </c>
      <c r="I258" s="63"/>
      <c r="J258" s="63"/>
      <c r="K258" s="63"/>
      <c r="L258" s="63"/>
      <c r="M258" s="63">
        <v>32.43</v>
      </c>
    </row>
    <row r="259" spans="1:13" ht="12.75" customHeight="1">
      <c r="A259" s="58" t="s">
        <v>96</v>
      </c>
      <c r="B259" s="58"/>
      <c r="C259" s="58"/>
      <c r="D259" s="58"/>
      <c r="E259" s="58"/>
      <c r="F259" s="58"/>
      <c r="G259" s="58"/>
      <c r="H259" s="63"/>
      <c r="I259" s="63"/>
      <c r="J259" s="63"/>
      <c r="K259" s="63"/>
      <c r="L259" s="63"/>
      <c r="M259" s="63"/>
    </row>
    <row r="260" spans="1:13" ht="12.75" customHeight="1">
      <c r="A260" s="58" t="s">
        <v>97</v>
      </c>
      <c r="B260" s="58"/>
      <c r="C260" s="58"/>
      <c r="D260" s="58"/>
      <c r="E260" s="58"/>
      <c r="F260" s="58"/>
      <c r="G260" s="58"/>
      <c r="H260" s="63">
        <v>3329.51</v>
      </c>
      <c r="I260" s="63"/>
      <c r="J260" s="63"/>
      <c r="K260" s="63"/>
      <c r="L260" s="63"/>
      <c r="M260" s="63"/>
    </row>
    <row r="261" spans="1:13" ht="12.75" customHeight="1">
      <c r="A261" s="58" t="s">
        <v>98</v>
      </c>
      <c r="B261" s="58"/>
      <c r="C261" s="58"/>
      <c r="D261" s="58"/>
      <c r="E261" s="58"/>
      <c r="F261" s="58"/>
      <c r="G261" s="58"/>
      <c r="H261" s="63">
        <v>60.79</v>
      </c>
      <c r="I261" s="63"/>
      <c r="J261" s="63"/>
      <c r="K261" s="63"/>
      <c r="L261" s="63"/>
      <c r="M261" s="63"/>
    </row>
    <row r="262" spans="1:13" ht="12.75" customHeight="1">
      <c r="A262" s="58" t="s">
        <v>99</v>
      </c>
      <c r="B262" s="58"/>
      <c r="C262" s="58"/>
      <c r="D262" s="58"/>
      <c r="E262" s="58"/>
      <c r="F262" s="58"/>
      <c r="G262" s="58"/>
      <c r="H262" s="63">
        <v>895.37</v>
      </c>
      <c r="I262" s="63"/>
      <c r="J262" s="63"/>
      <c r="K262" s="63"/>
      <c r="L262" s="63"/>
      <c r="M262" s="63"/>
    </row>
    <row r="263" spans="1:13" ht="12.75" customHeight="1">
      <c r="A263" s="61" t="s">
        <v>259</v>
      </c>
      <c r="B263" s="61"/>
      <c r="C263" s="61"/>
      <c r="D263" s="61"/>
      <c r="E263" s="61"/>
      <c r="F263" s="61"/>
      <c r="G263" s="61"/>
      <c r="H263" s="62">
        <v>5671.57</v>
      </c>
      <c r="I263" s="63"/>
      <c r="J263" s="63"/>
      <c r="K263" s="63"/>
      <c r="L263" s="63"/>
      <c r="M263" s="62">
        <v>32.43</v>
      </c>
    </row>
    <row r="264" spans="1:13" ht="12.75" customHeight="1">
      <c r="A264" s="57" t="s">
        <v>260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</row>
    <row r="265" spans="1:13" ht="12.75" customHeight="1">
      <c r="A265" s="58" t="s">
        <v>38</v>
      </c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1:13" ht="55.5">
      <c r="A266" s="59">
        <v>21</v>
      </c>
      <c r="B266" s="60" t="s">
        <v>39</v>
      </c>
      <c r="C266" s="61" t="s">
        <v>261</v>
      </c>
      <c r="D266" s="59">
        <v>0.292</v>
      </c>
      <c r="E266" s="62" t="s">
        <v>41</v>
      </c>
      <c r="F266" s="63"/>
      <c r="G266" s="63"/>
      <c r="H266" s="64">
        <v>26.98</v>
      </c>
      <c r="I266" s="64">
        <v>26.98</v>
      </c>
      <c r="J266" s="63"/>
      <c r="K266" s="63"/>
      <c r="L266" s="64">
        <v>3.77</v>
      </c>
      <c r="M266" s="64">
        <v>1.1</v>
      </c>
    </row>
    <row r="267" spans="1:13" ht="12.75" customHeight="1">
      <c r="A267" s="58" t="s">
        <v>139</v>
      </c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1:13" ht="55.5">
      <c r="A268" s="59">
        <v>22</v>
      </c>
      <c r="B268" s="60" t="s">
        <v>61</v>
      </c>
      <c r="C268" s="61" t="s">
        <v>262</v>
      </c>
      <c r="D268" s="59">
        <v>0.142</v>
      </c>
      <c r="E268" s="62" t="s">
        <v>63</v>
      </c>
      <c r="F268" s="62" t="s">
        <v>64</v>
      </c>
      <c r="G268" s="64">
        <v>6867.22</v>
      </c>
      <c r="H268" s="64">
        <v>1217.88</v>
      </c>
      <c r="I268" s="64">
        <v>223.96</v>
      </c>
      <c r="J268" s="62" t="s">
        <v>263</v>
      </c>
      <c r="K268" s="64">
        <v>975.14</v>
      </c>
      <c r="L268" s="64">
        <v>62.07</v>
      </c>
      <c r="M268" s="64">
        <v>8.81</v>
      </c>
    </row>
    <row r="269" spans="1:13" ht="63">
      <c r="A269" s="59">
        <v>23</v>
      </c>
      <c r="B269" s="60" t="s">
        <v>83</v>
      </c>
      <c r="C269" s="61" t="s">
        <v>264</v>
      </c>
      <c r="D269" s="59">
        <v>0.292</v>
      </c>
      <c r="E269" s="62" t="s">
        <v>85</v>
      </c>
      <c r="F269" s="64">
        <v>11.45</v>
      </c>
      <c r="G269" s="64">
        <v>1010.8</v>
      </c>
      <c r="H269" s="64">
        <v>368.15</v>
      </c>
      <c r="I269" s="64">
        <v>68.82</v>
      </c>
      <c r="J269" s="64">
        <v>4.18</v>
      </c>
      <c r="K269" s="64">
        <v>295.15</v>
      </c>
      <c r="L269" s="64">
        <v>8.8</v>
      </c>
      <c r="M269" s="64">
        <v>2.57</v>
      </c>
    </row>
    <row r="270" spans="1:13" ht="55.5">
      <c r="A270" s="59">
        <v>24</v>
      </c>
      <c r="B270" s="60" t="s">
        <v>86</v>
      </c>
      <c r="C270" s="61" t="s">
        <v>265</v>
      </c>
      <c r="D270" s="59">
        <v>0.0204</v>
      </c>
      <c r="E270" s="62" t="s">
        <v>88</v>
      </c>
      <c r="F270" s="62" t="s">
        <v>89</v>
      </c>
      <c r="G270" s="64">
        <v>492.87</v>
      </c>
      <c r="H270" s="64">
        <v>31.89</v>
      </c>
      <c r="I270" s="64">
        <v>21.52</v>
      </c>
      <c r="J270" s="62" t="s">
        <v>266</v>
      </c>
      <c r="K270" s="64">
        <v>10.06</v>
      </c>
      <c r="L270" s="64">
        <v>38.4</v>
      </c>
      <c r="M270" s="64">
        <v>0.78</v>
      </c>
    </row>
    <row r="271" spans="1:13" ht="22.5" customHeight="1">
      <c r="A271" s="58" t="s">
        <v>91</v>
      </c>
      <c r="B271" s="58"/>
      <c r="C271" s="58"/>
      <c r="D271" s="58"/>
      <c r="E271" s="58"/>
      <c r="F271" s="58"/>
      <c r="G271" s="58"/>
      <c r="H271" s="63">
        <v>1644.9</v>
      </c>
      <c r="I271" s="63">
        <v>341.28</v>
      </c>
      <c r="J271" s="63" t="s">
        <v>267</v>
      </c>
      <c r="K271" s="63">
        <v>1280.35</v>
      </c>
      <c r="L271" s="63"/>
      <c r="M271" s="63">
        <v>13.26</v>
      </c>
    </row>
    <row r="272" spans="1:13" ht="12.75" customHeight="1">
      <c r="A272" s="58" t="s">
        <v>93</v>
      </c>
      <c r="B272" s="58"/>
      <c r="C272" s="58"/>
      <c r="D272" s="58"/>
      <c r="E272" s="58"/>
      <c r="F272" s="58"/>
      <c r="G272" s="58"/>
      <c r="H272" s="63">
        <v>296.06</v>
      </c>
      <c r="I272" s="63"/>
      <c r="J272" s="63"/>
      <c r="K272" s="63"/>
      <c r="L272" s="63"/>
      <c r="M272" s="63"/>
    </row>
    <row r="273" spans="1:13" ht="12.75" customHeight="1">
      <c r="A273" s="58" t="s">
        <v>94</v>
      </c>
      <c r="B273" s="58"/>
      <c r="C273" s="58"/>
      <c r="D273" s="58"/>
      <c r="E273" s="58"/>
      <c r="F273" s="58"/>
      <c r="G273" s="58"/>
      <c r="H273" s="63">
        <v>226.89</v>
      </c>
      <c r="I273" s="63"/>
      <c r="J273" s="63"/>
      <c r="K273" s="63"/>
      <c r="L273" s="63"/>
      <c r="M273" s="63"/>
    </row>
    <row r="274" spans="1:13" ht="12.75" customHeight="1">
      <c r="A274" s="58" t="s">
        <v>95</v>
      </c>
      <c r="B274" s="58"/>
      <c r="C274" s="58"/>
      <c r="D274" s="58"/>
      <c r="E274" s="58"/>
      <c r="F274" s="58"/>
      <c r="G274" s="58"/>
      <c r="H274" s="63">
        <v>2167.85</v>
      </c>
      <c r="I274" s="63"/>
      <c r="J274" s="63"/>
      <c r="K274" s="63"/>
      <c r="L274" s="63"/>
      <c r="M274" s="63">
        <v>13.26</v>
      </c>
    </row>
    <row r="275" spans="1:13" ht="12.75" customHeight="1">
      <c r="A275" s="58" t="s">
        <v>96</v>
      </c>
      <c r="B275" s="58"/>
      <c r="C275" s="58"/>
      <c r="D275" s="58"/>
      <c r="E275" s="58"/>
      <c r="F275" s="58"/>
      <c r="G275" s="58"/>
      <c r="H275" s="63"/>
      <c r="I275" s="63"/>
      <c r="J275" s="63"/>
      <c r="K275" s="63"/>
      <c r="L275" s="63"/>
      <c r="M275" s="63"/>
    </row>
    <row r="276" spans="1:13" ht="12.75" customHeight="1">
      <c r="A276" s="58" t="s">
        <v>97</v>
      </c>
      <c r="B276" s="58"/>
      <c r="C276" s="58"/>
      <c r="D276" s="58"/>
      <c r="E276" s="58"/>
      <c r="F276" s="58"/>
      <c r="G276" s="58"/>
      <c r="H276" s="63">
        <v>1280.35</v>
      </c>
      <c r="I276" s="63"/>
      <c r="J276" s="63"/>
      <c r="K276" s="63"/>
      <c r="L276" s="63"/>
      <c r="M276" s="63"/>
    </row>
    <row r="277" spans="1:13" ht="12.75" customHeight="1">
      <c r="A277" s="58" t="s">
        <v>98</v>
      </c>
      <c r="B277" s="58"/>
      <c r="C277" s="58"/>
      <c r="D277" s="58"/>
      <c r="E277" s="58"/>
      <c r="F277" s="58"/>
      <c r="G277" s="58"/>
      <c r="H277" s="63">
        <v>23.27</v>
      </c>
      <c r="I277" s="63"/>
      <c r="J277" s="63"/>
      <c r="K277" s="63"/>
      <c r="L277" s="63"/>
      <c r="M277" s="63"/>
    </row>
    <row r="278" spans="1:13" ht="12.75" customHeight="1">
      <c r="A278" s="58" t="s">
        <v>99</v>
      </c>
      <c r="B278" s="58"/>
      <c r="C278" s="58"/>
      <c r="D278" s="58"/>
      <c r="E278" s="58"/>
      <c r="F278" s="58"/>
      <c r="G278" s="58"/>
      <c r="H278" s="63">
        <v>343.67</v>
      </c>
      <c r="I278" s="63"/>
      <c r="J278" s="63"/>
      <c r="K278" s="63"/>
      <c r="L278" s="63"/>
      <c r="M278" s="63"/>
    </row>
    <row r="279" spans="1:13" ht="12.75" customHeight="1">
      <c r="A279" s="61" t="s">
        <v>268</v>
      </c>
      <c r="B279" s="61"/>
      <c r="C279" s="61"/>
      <c r="D279" s="61"/>
      <c r="E279" s="61"/>
      <c r="F279" s="61"/>
      <c r="G279" s="61"/>
      <c r="H279" s="62">
        <v>2167.85</v>
      </c>
      <c r="I279" s="63"/>
      <c r="J279" s="63"/>
      <c r="K279" s="63"/>
      <c r="L279" s="63"/>
      <c r="M279" s="62">
        <v>13.26</v>
      </c>
    </row>
    <row r="280" spans="1:13" ht="12.75" customHeight="1">
      <c r="A280" s="57" t="s">
        <v>269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1:13" ht="12.75" customHeight="1">
      <c r="A281" s="58" t="s">
        <v>38</v>
      </c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1:13" ht="54.75" customHeight="1">
      <c r="A282" s="59">
        <v>25</v>
      </c>
      <c r="B282" s="60" t="s">
        <v>270</v>
      </c>
      <c r="C282" s="61" t="s">
        <v>271</v>
      </c>
      <c r="D282" s="59">
        <v>0.36</v>
      </c>
      <c r="E282" s="62" t="s">
        <v>272</v>
      </c>
      <c r="F282" s="62" t="s">
        <v>273</v>
      </c>
      <c r="G282" s="64">
        <v>105.08</v>
      </c>
      <c r="H282" s="64">
        <v>607.65</v>
      </c>
      <c r="I282" s="64">
        <v>560.4</v>
      </c>
      <c r="J282" s="62" t="s">
        <v>274</v>
      </c>
      <c r="K282" s="64">
        <v>37.83</v>
      </c>
      <c r="L282" s="64">
        <v>59.62</v>
      </c>
      <c r="M282" s="64">
        <v>21.46</v>
      </c>
    </row>
    <row r="283" spans="1:13" ht="43.5">
      <c r="A283" s="59">
        <v>26</v>
      </c>
      <c r="B283" s="60" t="s">
        <v>275</v>
      </c>
      <c r="C283" s="61" t="s">
        <v>276</v>
      </c>
      <c r="D283" s="59">
        <v>0.04</v>
      </c>
      <c r="E283" s="62" t="s">
        <v>277</v>
      </c>
      <c r="F283" s="62" t="s">
        <v>278</v>
      </c>
      <c r="G283" s="63"/>
      <c r="H283" s="64">
        <v>114.96</v>
      </c>
      <c r="I283" s="64">
        <v>108.86</v>
      </c>
      <c r="J283" s="62" t="s">
        <v>279</v>
      </c>
      <c r="K283" s="63"/>
      <c r="L283" s="64">
        <v>110</v>
      </c>
      <c r="M283" s="64">
        <v>4.4</v>
      </c>
    </row>
    <row r="284" spans="1:13" ht="55.5" customHeight="1">
      <c r="A284" s="59">
        <v>27</v>
      </c>
      <c r="B284" s="60" t="s">
        <v>280</v>
      </c>
      <c r="C284" s="61" t="s">
        <v>281</v>
      </c>
      <c r="D284" s="59">
        <v>0.19</v>
      </c>
      <c r="E284" s="62" t="s">
        <v>282</v>
      </c>
      <c r="F284" s="62" t="s">
        <v>283</v>
      </c>
      <c r="G284" s="64">
        <v>60.96</v>
      </c>
      <c r="H284" s="64">
        <v>186.43</v>
      </c>
      <c r="I284" s="64">
        <v>171.94</v>
      </c>
      <c r="J284" s="62" t="s">
        <v>284</v>
      </c>
      <c r="K284" s="64">
        <v>11.59</v>
      </c>
      <c r="L284" s="64">
        <v>34.66</v>
      </c>
      <c r="M284" s="64">
        <v>6.59</v>
      </c>
    </row>
    <row r="285" spans="1:13" ht="12.75" customHeight="1">
      <c r="A285" s="58" t="s">
        <v>139</v>
      </c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1:13" ht="99">
      <c r="A286" s="59">
        <v>28</v>
      </c>
      <c r="B286" s="60" t="s">
        <v>285</v>
      </c>
      <c r="C286" s="61" t="s">
        <v>286</v>
      </c>
      <c r="D286" s="59">
        <v>0.36</v>
      </c>
      <c r="E286" s="62" t="s">
        <v>287</v>
      </c>
      <c r="F286" s="62" t="s">
        <v>288</v>
      </c>
      <c r="G286" s="64">
        <v>1939.34</v>
      </c>
      <c r="H286" s="64">
        <v>3352.96</v>
      </c>
      <c r="I286" s="64">
        <v>2094.33</v>
      </c>
      <c r="J286" s="62" t="s">
        <v>289</v>
      </c>
      <c r="K286" s="64">
        <v>698.15</v>
      </c>
      <c r="L286" s="64">
        <v>186.76</v>
      </c>
      <c r="M286" s="64">
        <v>67.23</v>
      </c>
    </row>
    <row r="287" spans="1:13" ht="36">
      <c r="A287" s="59">
        <v>29</v>
      </c>
      <c r="B287" s="60" t="s">
        <v>290</v>
      </c>
      <c r="C287" s="61" t="s">
        <v>291</v>
      </c>
      <c r="D287" s="59">
        <v>1.4</v>
      </c>
      <c r="E287" s="64">
        <v>75.03</v>
      </c>
      <c r="F287" s="63"/>
      <c r="G287" s="64">
        <v>75.03</v>
      </c>
      <c r="H287" s="64">
        <v>105.04</v>
      </c>
      <c r="I287" s="63"/>
      <c r="J287" s="63"/>
      <c r="K287" s="64">
        <v>105.04</v>
      </c>
      <c r="L287" s="63"/>
      <c r="M287" s="63"/>
    </row>
    <row r="288" spans="1:13" ht="36">
      <c r="A288" s="59">
        <v>30</v>
      </c>
      <c r="B288" s="60" t="s">
        <v>292</v>
      </c>
      <c r="C288" s="61" t="s">
        <v>293</v>
      </c>
      <c r="D288" s="59">
        <v>18</v>
      </c>
      <c r="E288" s="64">
        <v>80.14</v>
      </c>
      <c r="F288" s="63"/>
      <c r="G288" s="64">
        <v>80.14</v>
      </c>
      <c r="H288" s="64">
        <v>1442.52</v>
      </c>
      <c r="I288" s="63"/>
      <c r="J288" s="63"/>
      <c r="K288" s="64">
        <v>1442.52</v>
      </c>
      <c r="L288" s="63"/>
      <c r="M288" s="63"/>
    </row>
    <row r="289" spans="1:13" ht="36">
      <c r="A289" s="59">
        <v>31</v>
      </c>
      <c r="B289" s="60" t="s">
        <v>294</v>
      </c>
      <c r="C289" s="61" t="s">
        <v>295</v>
      </c>
      <c r="D289" s="59">
        <v>6</v>
      </c>
      <c r="E289" s="64">
        <v>36.7</v>
      </c>
      <c r="F289" s="63"/>
      <c r="G289" s="64">
        <v>36.7</v>
      </c>
      <c r="H289" s="64">
        <v>220.2</v>
      </c>
      <c r="I289" s="63"/>
      <c r="J289" s="63"/>
      <c r="K289" s="64">
        <v>220.2</v>
      </c>
      <c r="L289" s="63"/>
      <c r="M289" s="63"/>
    </row>
    <row r="290" spans="1:13" ht="99">
      <c r="A290" s="59">
        <v>32</v>
      </c>
      <c r="B290" s="60" t="s">
        <v>296</v>
      </c>
      <c r="C290" s="61" t="s">
        <v>297</v>
      </c>
      <c r="D290" s="59">
        <v>3</v>
      </c>
      <c r="E290" s="62" t="s">
        <v>298</v>
      </c>
      <c r="F290" s="64">
        <v>7.78</v>
      </c>
      <c r="G290" s="64">
        <v>140.24</v>
      </c>
      <c r="H290" s="64">
        <v>594.51</v>
      </c>
      <c r="I290" s="64">
        <v>144.6</v>
      </c>
      <c r="J290" s="64">
        <v>29.19</v>
      </c>
      <c r="K290" s="64">
        <v>420.72</v>
      </c>
      <c r="L290" s="64">
        <v>1.69</v>
      </c>
      <c r="M290" s="64">
        <v>5.07</v>
      </c>
    </row>
    <row r="291" spans="1:13" ht="36">
      <c r="A291" s="59">
        <v>33</v>
      </c>
      <c r="B291" s="60" t="s">
        <v>299</v>
      </c>
      <c r="C291" s="61" t="s">
        <v>300</v>
      </c>
      <c r="D291" s="59">
        <v>3</v>
      </c>
      <c r="E291" s="64">
        <v>330.53</v>
      </c>
      <c r="F291" s="63"/>
      <c r="G291" s="64">
        <v>330.53</v>
      </c>
      <c r="H291" s="64">
        <v>991.59</v>
      </c>
      <c r="I291" s="63"/>
      <c r="J291" s="63"/>
      <c r="K291" s="64">
        <v>991.59</v>
      </c>
      <c r="L291" s="63"/>
      <c r="M291" s="63"/>
    </row>
    <row r="292" spans="1:13" ht="63">
      <c r="A292" s="59">
        <v>34</v>
      </c>
      <c r="B292" s="60" t="s">
        <v>301</v>
      </c>
      <c r="C292" s="61" t="s">
        <v>302</v>
      </c>
      <c r="D292" s="59">
        <v>4</v>
      </c>
      <c r="E292" s="62" t="s">
        <v>303</v>
      </c>
      <c r="F292" s="63"/>
      <c r="G292" s="64">
        <v>31.93</v>
      </c>
      <c r="H292" s="64">
        <v>145.44</v>
      </c>
      <c r="I292" s="64">
        <v>17.72</v>
      </c>
      <c r="J292" s="63"/>
      <c r="K292" s="64">
        <v>127.72</v>
      </c>
      <c r="L292" s="64">
        <v>0.14</v>
      </c>
      <c r="M292" s="64">
        <v>0.56</v>
      </c>
    </row>
    <row r="293" spans="1:13" ht="36">
      <c r="A293" s="59">
        <v>35</v>
      </c>
      <c r="B293" s="60" t="s">
        <v>304</v>
      </c>
      <c r="C293" s="61" t="s">
        <v>305</v>
      </c>
      <c r="D293" s="59">
        <v>4</v>
      </c>
      <c r="E293" s="64">
        <v>4.09</v>
      </c>
      <c r="F293" s="63"/>
      <c r="G293" s="64">
        <v>4.09</v>
      </c>
      <c r="H293" s="64">
        <v>16.36</v>
      </c>
      <c r="I293" s="63"/>
      <c r="J293" s="63"/>
      <c r="K293" s="64">
        <v>16.36</v>
      </c>
      <c r="L293" s="63"/>
      <c r="M293" s="63"/>
    </row>
    <row r="294" spans="1:13" ht="63">
      <c r="A294" s="59">
        <v>36</v>
      </c>
      <c r="B294" s="60" t="s">
        <v>306</v>
      </c>
      <c r="C294" s="61" t="s">
        <v>307</v>
      </c>
      <c r="D294" s="59">
        <v>0.0576</v>
      </c>
      <c r="E294" s="62" t="s">
        <v>308</v>
      </c>
      <c r="F294" s="62" t="s">
        <v>309</v>
      </c>
      <c r="G294" s="64">
        <v>57847.91</v>
      </c>
      <c r="H294" s="64">
        <v>3522.99</v>
      </c>
      <c r="I294" s="64">
        <v>141.25</v>
      </c>
      <c r="J294" s="62" t="s">
        <v>310</v>
      </c>
      <c r="K294" s="64">
        <v>3332.05</v>
      </c>
      <c r="L294" s="64">
        <v>87.06</v>
      </c>
      <c r="M294" s="64">
        <v>5.01</v>
      </c>
    </row>
    <row r="295" spans="1:13" ht="99">
      <c r="A295" s="59">
        <v>37</v>
      </c>
      <c r="B295" s="60" t="s">
        <v>311</v>
      </c>
      <c r="C295" s="61" t="s">
        <v>312</v>
      </c>
      <c r="D295" s="59">
        <v>0.19</v>
      </c>
      <c r="E295" s="62" t="s">
        <v>313</v>
      </c>
      <c r="F295" s="62" t="s">
        <v>314</v>
      </c>
      <c r="G295" s="64">
        <v>862.1</v>
      </c>
      <c r="H295" s="64">
        <v>2114.93</v>
      </c>
      <c r="I295" s="64">
        <v>1294.83</v>
      </c>
      <c r="J295" s="62" t="s">
        <v>315</v>
      </c>
      <c r="K295" s="64">
        <v>163.8</v>
      </c>
      <c r="L295" s="64">
        <v>218.78</v>
      </c>
      <c r="M295" s="64">
        <v>41.57</v>
      </c>
    </row>
    <row r="296" spans="1:13" ht="22.5" customHeight="1">
      <c r="A296" s="58" t="s">
        <v>91</v>
      </c>
      <c r="B296" s="58"/>
      <c r="C296" s="58"/>
      <c r="D296" s="58"/>
      <c r="E296" s="58"/>
      <c r="F296" s="58"/>
      <c r="G296" s="58"/>
      <c r="H296" s="63">
        <v>13415.58</v>
      </c>
      <c r="I296" s="63">
        <v>4533.93</v>
      </c>
      <c r="J296" s="63" t="s">
        <v>316</v>
      </c>
      <c r="K296" s="63">
        <v>7567.57</v>
      </c>
      <c r="L296" s="63"/>
      <c r="M296" s="63">
        <v>151.89</v>
      </c>
    </row>
    <row r="297" spans="1:13" ht="12.75" customHeight="1">
      <c r="A297" s="58" t="s">
        <v>93</v>
      </c>
      <c r="B297" s="58"/>
      <c r="C297" s="58"/>
      <c r="D297" s="58"/>
      <c r="E297" s="58"/>
      <c r="F297" s="58"/>
      <c r="G297" s="58"/>
      <c r="H297" s="63">
        <v>5162.46</v>
      </c>
      <c r="I297" s="63"/>
      <c r="J297" s="63"/>
      <c r="K297" s="63"/>
      <c r="L297" s="63"/>
      <c r="M297" s="63"/>
    </row>
    <row r="298" spans="1:13" ht="12.75" customHeight="1">
      <c r="A298" s="58" t="s">
        <v>94</v>
      </c>
      <c r="B298" s="58"/>
      <c r="C298" s="58"/>
      <c r="D298" s="58"/>
      <c r="E298" s="58"/>
      <c r="F298" s="58"/>
      <c r="G298" s="58"/>
      <c r="H298" s="63">
        <v>3201.22</v>
      </c>
      <c r="I298" s="63"/>
      <c r="J298" s="63"/>
      <c r="K298" s="63"/>
      <c r="L298" s="63"/>
      <c r="M298" s="63"/>
    </row>
    <row r="299" spans="1:13" ht="12.75" customHeight="1">
      <c r="A299" s="58" t="s">
        <v>95</v>
      </c>
      <c r="B299" s="58"/>
      <c r="C299" s="58"/>
      <c r="D299" s="58"/>
      <c r="E299" s="58"/>
      <c r="F299" s="58"/>
      <c r="G299" s="58"/>
      <c r="H299" s="63">
        <v>21779.26</v>
      </c>
      <c r="I299" s="63"/>
      <c r="J299" s="63"/>
      <c r="K299" s="63"/>
      <c r="L299" s="63"/>
      <c r="M299" s="63">
        <v>151.89</v>
      </c>
    </row>
    <row r="300" spans="1:13" ht="12.75" customHeight="1">
      <c r="A300" s="58" t="s">
        <v>96</v>
      </c>
      <c r="B300" s="58"/>
      <c r="C300" s="58"/>
      <c r="D300" s="58"/>
      <c r="E300" s="58"/>
      <c r="F300" s="58"/>
      <c r="G300" s="58"/>
      <c r="H300" s="63"/>
      <c r="I300" s="63"/>
      <c r="J300" s="63"/>
      <c r="K300" s="63"/>
      <c r="L300" s="63"/>
      <c r="M300" s="63"/>
    </row>
    <row r="301" spans="1:13" ht="12.75" customHeight="1">
      <c r="A301" s="58" t="s">
        <v>97</v>
      </c>
      <c r="B301" s="58"/>
      <c r="C301" s="58"/>
      <c r="D301" s="58"/>
      <c r="E301" s="58"/>
      <c r="F301" s="58"/>
      <c r="G301" s="58"/>
      <c r="H301" s="63">
        <v>7567.57</v>
      </c>
      <c r="I301" s="63"/>
      <c r="J301" s="63"/>
      <c r="K301" s="63"/>
      <c r="L301" s="63"/>
      <c r="M301" s="63"/>
    </row>
    <row r="302" spans="1:13" ht="12.75" customHeight="1">
      <c r="A302" s="58" t="s">
        <v>98</v>
      </c>
      <c r="B302" s="58"/>
      <c r="C302" s="58"/>
      <c r="D302" s="58"/>
      <c r="E302" s="58"/>
      <c r="F302" s="58"/>
      <c r="G302" s="58"/>
      <c r="H302" s="63">
        <v>1314.08</v>
      </c>
      <c r="I302" s="63"/>
      <c r="J302" s="63"/>
      <c r="K302" s="63"/>
      <c r="L302" s="63"/>
      <c r="M302" s="63"/>
    </row>
    <row r="303" spans="1:13" ht="12.75" customHeight="1">
      <c r="A303" s="58" t="s">
        <v>99</v>
      </c>
      <c r="B303" s="58"/>
      <c r="C303" s="58"/>
      <c r="D303" s="58"/>
      <c r="E303" s="58"/>
      <c r="F303" s="58"/>
      <c r="G303" s="58"/>
      <c r="H303" s="63">
        <v>4784.26</v>
      </c>
      <c r="I303" s="63"/>
      <c r="J303" s="63"/>
      <c r="K303" s="63"/>
      <c r="L303" s="63"/>
      <c r="M303" s="63"/>
    </row>
    <row r="304" spans="1:13" ht="12.75" customHeight="1">
      <c r="A304" s="61" t="s">
        <v>317</v>
      </c>
      <c r="B304" s="61"/>
      <c r="C304" s="61"/>
      <c r="D304" s="61"/>
      <c r="E304" s="61"/>
      <c r="F304" s="61"/>
      <c r="G304" s="61"/>
      <c r="H304" s="62">
        <v>21779.26</v>
      </c>
      <c r="I304" s="63"/>
      <c r="J304" s="63"/>
      <c r="K304" s="63"/>
      <c r="L304" s="63"/>
      <c r="M304" s="62">
        <v>151.89</v>
      </c>
    </row>
    <row r="305" spans="1:13" ht="12.75" customHeight="1">
      <c r="A305" s="57" t="s">
        <v>318</v>
      </c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71" t="s">
        <v>319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</row>
    <row r="307" spans="1:13" ht="45" customHeight="1">
      <c r="A307" s="59">
        <v>38</v>
      </c>
      <c r="B307" s="60" t="s">
        <v>103</v>
      </c>
      <c r="C307" s="61" t="s">
        <v>320</v>
      </c>
      <c r="D307" s="59">
        <v>0.0104</v>
      </c>
      <c r="E307" s="62" t="s">
        <v>105</v>
      </c>
      <c r="F307" s="63"/>
      <c r="G307" s="63"/>
      <c r="H307" s="64">
        <v>50.8</v>
      </c>
      <c r="I307" s="64">
        <v>50.8</v>
      </c>
      <c r="J307" s="63"/>
      <c r="K307" s="63"/>
      <c r="L307" s="64">
        <v>214.32</v>
      </c>
      <c r="M307" s="64">
        <v>2.23</v>
      </c>
    </row>
    <row r="308" spans="1:13" ht="55.5">
      <c r="A308" s="59">
        <v>39</v>
      </c>
      <c r="B308" s="60" t="s">
        <v>106</v>
      </c>
      <c r="C308" s="61" t="s">
        <v>321</v>
      </c>
      <c r="D308" s="59">
        <v>1.04</v>
      </c>
      <c r="E308" s="62" t="s">
        <v>108</v>
      </c>
      <c r="F308" s="64">
        <v>56.65</v>
      </c>
      <c r="G308" s="63"/>
      <c r="H308" s="64">
        <v>72.5</v>
      </c>
      <c r="I308" s="64">
        <v>13.58</v>
      </c>
      <c r="J308" s="64">
        <v>58.92</v>
      </c>
      <c r="K308" s="63"/>
      <c r="L308" s="64">
        <v>0.58</v>
      </c>
      <c r="M308" s="64">
        <v>0.6</v>
      </c>
    </row>
    <row r="309" spans="1:13" ht="103.5">
      <c r="A309" s="59">
        <v>40</v>
      </c>
      <c r="B309" s="60" t="s">
        <v>109</v>
      </c>
      <c r="C309" s="61" t="s">
        <v>322</v>
      </c>
      <c r="D309" s="59">
        <v>1.04</v>
      </c>
      <c r="E309" s="62" t="s">
        <v>111</v>
      </c>
      <c r="F309" s="63"/>
      <c r="G309" s="63"/>
      <c r="H309" s="64">
        <v>13.75</v>
      </c>
      <c r="I309" s="64">
        <v>13.75</v>
      </c>
      <c r="J309" s="63"/>
      <c r="K309" s="63"/>
      <c r="L309" s="63"/>
      <c r="M309" s="63"/>
    </row>
    <row r="310" spans="1:13" ht="12.75" customHeight="1">
      <c r="A310" s="58" t="s">
        <v>91</v>
      </c>
      <c r="B310" s="58"/>
      <c r="C310" s="58"/>
      <c r="D310" s="58"/>
      <c r="E310" s="58"/>
      <c r="F310" s="58"/>
      <c r="G310" s="58"/>
      <c r="H310" s="63">
        <v>137.05</v>
      </c>
      <c r="I310" s="63">
        <v>78.13</v>
      </c>
      <c r="J310" s="63">
        <v>58.92</v>
      </c>
      <c r="K310" s="63"/>
      <c r="L310" s="63"/>
      <c r="M310" s="63">
        <v>2.83</v>
      </c>
    </row>
    <row r="311" spans="1:13" ht="12.75" customHeight="1">
      <c r="A311" s="58" t="s">
        <v>93</v>
      </c>
      <c r="B311" s="58"/>
      <c r="C311" s="58"/>
      <c r="D311" s="58"/>
      <c r="E311" s="58"/>
      <c r="F311" s="58"/>
      <c r="G311" s="58"/>
      <c r="H311" s="63">
        <v>66.95</v>
      </c>
      <c r="I311" s="63"/>
      <c r="J311" s="63"/>
      <c r="K311" s="63"/>
      <c r="L311" s="63"/>
      <c r="M311" s="63"/>
    </row>
    <row r="312" spans="1:13" ht="12.75" customHeight="1">
      <c r="A312" s="58" t="s">
        <v>94</v>
      </c>
      <c r="B312" s="58"/>
      <c r="C312" s="58"/>
      <c r="D312" s="58"/>
      <c r="E312" s="58"/>
      <c r="F312" s="58"/>
      <c r="G312" s="58"/>
      <c r="H312" s="63">
        <v>41.8</v>
      </c>
      <c r="I312" s="63"/>
      <c r="J312" s="63"/>
      <c r="K312" s="63"/>
      <c r="L312" s="63"/>
      <c r="M312" s="63"/>
    </row>
    <row r="313" spans="1:13" ht="12.75" customHeight="1">
      <c r="A313" s="58" t="s">
        <v>95</v>
      </c>
      <c r="B313" s="58"/>
      <c r="C313" s="58"/>
      <c r="D313" s="58"/>
      <c r="E313" s="58"/>
      <c r="F313" s="58"/>
      <c r="G313" s="58"/>
      <c r="H313" s="63">
        <v>245.8</v>
      </c>
      <c r="I313" s="63"/>
      <c r="J313" s="63"/>
      <c r="K313" s="63"/>
      <c r="L313" s="63"/>
      <c r="M313" s="63">
        <v>2.83</v>
      </c>
    </row>
    <row r="314" spans="1:13" ht="12.75" customHeight="1">
      <c r="A314" s="58" t="s">
        <v>96</v>
      </c>
      <c r="B314" s="58"/>
      <c r="C314" s="58"/>
      <c r="D314" s="58"/>
      <c r="E314" s="58"/>
      <c r="F314" s="58"/>
      <c r="G314" s="58"/>
      <c r="H314" s="63"/>
      <c r="I314" s="63"/>
      <c r="J314" s="63"/>
      <c r="K314" s="63"/>
      <c r="L314" s="63"/>
      <c r="M314" s="63"/>
    </row>
    <row r="315" spans="1:13" ht="12.75" customHeight="1">
      <c r="A315" s="58" t="s">
        <v>98</v>
      </c>
      <c r="B315" s="58"/>
      <c r="C315" s="58"/>
      <c r="D315" s="58"/>
      <c r="E315" s="58"/>
      <c r="F315" s="58"/>
      <c r="G315" s="58"/>
      <c r="H315" s="63">
        <v>58.92</v>
      </c>
      <c r="I315" s="63"/>
      <c r="J315" s="63"/>
      <c r="K315" s="63"/>
      <c r="L315" s="63"/>
      <c r="M315" s="63"/>
    </row>
    <row r="316" spans="1:13" ht="12.75" customHeight="1">
      <c r="A316" s="58" t="s">
        <v>99</v>
      </c>
      <c r="B316" s="58"/>
      <c r="C316" s="58"/>
      <c r="D316" s="58"/>
      <c r="E316" s="58"/>
      <c r="F316" s="58"/>
      <c r="G316" s="58"/>
      <c r="H316" s="63">
        <v>78.13</v>
      </c>
      <c r="I316" s="63"/>
      <c r="J316" s="63"/>
      <c r="K316" s="63"/>
      <c r="L316" s="63"/>
      <c r="M316" s="63"/>
    </row>
    <row r="317" spans="1:13" ht="12.75" customHeight="1">
      <c r="A317" s="61" t="s">
        <v>323</v>
      </c>
      <c r="B317" s="61"/>
      <c r="C317" s="61"/>
      <c r="D317" s="61"/>
      <c r="E317" s="61"/>
      <c r="F317" s="61"/>
      <c r="G317" s="61"/>
      <c r="H317" s="62">
        <v>245.8</v>
      </c>
      <c r="I317" s="63"/>
      <c r="J317" s="63"/>
      <c r="K317" s="63"/>
      <c r="L317" s="63"/>
      <c r="M317" s="62">
        <v>2.83</v>
      </c>
    </row>
    <row r="318" spans="1:13" ht="12.75">
      <c r="A318" s="59" t="s">
        <v>113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ht="22.5" customHeight="1">
      <c r="A319" s="58" t="s">
        <v>114</v>
      </c>
      <c r="B319" s="58"/>
      <c r="C319" s="58"/>
      <c r="D319" s="58"/>
      <c r="E319" s="58"/>
      <c r="F319" s="58"/>
      <c r="G319" s="58"/>
      <c r="H319" s="63">
        <v>35178.01</v>
      </c>
      <c r="I319" s="63">
        <v>7081.12</v>
      </c>
      <c r="J319" s="63" t="s">
        <v>324</v>
      </c>
      <c r="K319" s="63">
        <v>26403.03</v>
      </c>
      <c r="L319" s="63"/>
      <c r="M319" s="63">
        <v>246.75</v>
      </c>
    </row>
    <row r="320" spans="1:13" ht="12.75" customHeight="1">
      <c r="A320" s="58" t="s">
        <v>93</v>
      </c>
      <c r="B320" s="58"/>
      <c r="C320" s="58"/>
      <c r="D320" s="58"/>
      <c r="E320" s="58"/>
      <c r="F320" s="58"/>
      <c r="G320" s="58"/>
      <c r="H320" s="63">
        <v>7638.12</v>
      </c>
      <c r="I320" s="63"/>
      <c r="J320" s="63"/>
      <c r="K320" s="63"/>
      <c r="L320" s="63"/>
      <c r="M320" s="63"/>
    </row>
    <row r="321" spans="1:13" ht="12.75" customHeight="1">
      <c r="A321" s="58" t="s">
        <v>94</v>
      </c>
      <c r="B321" s="58"/>
      <c r="C321" s="58"/>
      <c r="D321" s="58"/>
      <c r="E321" s="58"/>
      <c r="F321" s="58"/>
      <c r="G321" s="58"/>
      <c r="H321" s="63">
        <v>4680.09</v>
      </c>
      <c r="I321" s="63"/>
      <c r="J321" s="63"/>
      <c r="K321" s="63"/>
      <c r="L321" s="63"/>
      <c r="M321" s="63"/>
    </row>
    <row r="322" spans="1:13" ht="12.75" customHeight="1">
      <c r="A322" s="61" t="s">
        <v>116</v>
      </c>
      <c r="B322" s="61"/>
      <c r="C322" s="61"/>
      <c r="D322" s="61"/>
      <c r="E322" s="61"/>
      <c r="F322" s="61"/>
      <c r="G322" s="61"/>
      <c r="H322" s="63"/>
      <c r="I322" s="63"/>
      <c r="J322" s="63"/>
      <c r="K322" s="63"/>
      <c r="L322" s="63"/>
      <c r="M322" s="63"/>
    </row>
    <row r="323" spans="1:13" ht="12.75" customHeight="1">
      <c r="A323" s="58" t="s">
        <v>184</v>
      </c>
      <c r="B323" s="58"/>
      <c r="C323" s="58"/>
      <c r="D323" s="58"/>
      <c r="E323" s="58"/>
      <c r="F323" s="58"/>
      <c r="G323" s="58"/>
      <c r="H323" s="63">
        <v>681.83</v>
      </c>
      <c r="I323" s="63"/>
      <c r="J323" s="63"/>
      <c r="K323" s="63"/>
      <c r="L323" s="63"/>
      <c r="M323" s="63">
        <v>7.77</v>
      </c>
    </row>
    <row r="324" spans="1:13" ht="12.75" customHeight="1">
      <c r="A324" s="58" t="s">
        <v>185</v>
      </c>
      <c r="B324" s="58"/>
      <c r="C324" s="58"/>
      <c r="D324" s="58"/>
      <c r="E324" s="58"/>
      <c r="F324" s="58"/>
      <c r="G324" s="58"/>
      <c r="H324" s="63">
        <v>1484.1</v>
      </c>
      <c r="I324" s="63"/>
      <c r="J324" s="63"/>
      <c r="K324" s="63"/>
      <c r="L324" s="63"/>
      <c r="M324" s="63">
        <v>5.63</v>
      </c>
    </row>
    <row r="325" spans="1:13" ht="12.75" customHeight="1">
      <c r="A325" s="58" t="s">
        <v>186</v>
      </c>
      <c r="B325" s="58"/>
      <c r="C325" s="58"/>
      <c r="D325" s="58"/>
      <c r="E325" s="58"/>
      <c r="F325" s="58"/>
      <c r="G325" s="58"/>
      <c r="H325" s="63">
        <v>22.6</v>
      </c>
      <c r="I325" s="63"/>
      <c r="J325" s="63"/>
      <c r="K325" s="63"/>
      <c r="L325" s="63"/>
      <c r="M325" s="63">
        <v>0.13</v>
      </c>
    </row>
    <row r="326" spans="1:13" ht="12.75" customHeight="1">
      <c r="A326" s="58" t="s">
        <v>325</v>
      </c>
      <c r="B326" s="58"/>
      <c r="C326" s="58"/>
      <c r="D326" s="58"/>
      <c r="E326" s="58"/>
      <c r="F326" s="58"/>
      <c r="G326" s="58"/>
      <c r="H326" s="63">
        <v>19766.99</v>
      </c>
      <c r="I326" s="63"/>
      <c r="J326" s="63"/>
      <c r="K326" s="63"/>
      <c r="L326" s="63"/>
      <c r="M326" s="63">
        <v>48.01</v>
      </c>
    </row>
    <row r="327" spans="1:13" ht="12.75" customHeight="1">
      <c r="A327" s="58" t="s">
        <v>326</v>
      </c>
      <c r="B327" s="58"/>
      <c r="C327" s="58"/>
      <c r="D327" s="58"/>
      <c r="E327" s="58"/>
      <c r="F327" s="58"/>
      <c r="G327" s="58"/>
      <c r="H327" s="63">
        <v>564.61</v>
      </c>
      <c r="I327" s="63"/>
      <c r="J327" s="63"/>
      <c r="K327" s="63"/>
      <c r="L327" s="63"/>
      <c r="M327" s="63">
        <v>9.19</v>
      </c>
    </row>
    <row r="328" spans="1:13" ht="12.75" customHeight="1">
      <c r="A328" s="58" t="s">
        <v>327</v>
      </c>
      <c r="B328" s="58"/>
      <c r="C328" s="58"/>
      <c r="D328" s="58"/>
      <c r="E328" s="58"/>
      <c r="F328" s="58"/>
      <c r="G328" s="58"/>
      <c r="H328" s="63">
        <v>783.18</v>
      </c>
      <c r="I328" s="63"/>
      <c r="J328" s="63"/>
      <c r="K328" s="63"/>
      <c r="L328" s="63"/>
      <c r="M328" s="63">
        <v>8.04</v>
      </c>
    </row>
    <row r="329" spans="1:13" ht="12.75" customHeight="1">
      <c r="A329" s="58" t="s">
        <v>117</v>
      </c>
      <c r="B329" s="58"/>
      <c r="C329" s="58"/>
      <c r="D329" s="58"/>
      <c r="E329" s="58"/>
      <c r="F329" s="58"/>
      <c r="G329" s="58"/>
      <c r="H329" s="63">
        <v>1619.69</v>
      </c>
      <c r="I329" s="63"/>
      <c r="J329" s="63"/>
      <c r="K329" s="63"/>
      <c r="L329" s="63"/>
      <c r="M329" s="63">
        <v>9.91</v>
      </c>
    </row>
    <row r="330" spans="1:13" ht="12.75" customHeight="1">
      <c r="A330" s="58" t="s">
        <v>118</v>
      </c>
      <c r="B330" s="58"/>
      <c r="C330" s="58"/>
      <c r="D330" s="58"/>
      <c r="E330" s="58"/>
      <c r="F330" s="58"/>
      <c r="G330" s="58"/>
      <c r="H330" s="63">
        <v>488.2</v>
      </c>
      <c r="I330" s="63"/>
      <c r="J330" s="63"/>
      <c r="K330" s="63"/>
      <c r="L330" s="63"/>
      <c r="M330" s="63">
        <v>2.57</v>
      </c>
    </row>
    <row r="331" spans="1:13" ht="12.75" customHeight="1">
      <c r="A331" s="58" t="s">
        <v>120</v>
      </c>
      <c r="B331" s="58"/>
      <c r="C331" s="58"/>
      <c r="D331" s="58"/>
      <c r="E331" s="58"/>
      <c r="F331" s="58"/>
      <c r="G331" s="58"/>
      <c r="H331" s="63">
        <v>59.96</v>
      </c>
      <c r="I331" s="63"/>
      <c r="J331" s="63"/>
      <c r="K331" s="63"/>
      <c r="L331" s="63"/>
      <c r="M331" s="63">
        <v>0.78</v>
      </c>
    </row>
    <row r="332" spans="1:13" ht="12.75" customHeight="1">
      <c r="A332" s="58" t="s">
        <v>328</v>
      </c>
      <c r="B332" s="58"/>
      <c r="C332" s="58"/>
      <c r="D332" s="58"/>
      <c r="E332" s="58"/>
      <c r="F332" s="58"/>
      <c r="G332" s="58"/>
      <c r="H332" s="63">
        <v>1959.46</v>
      </c>
      <c r="I332" s="63"/>
      <c r="J332" s="63"/>
      <c r="K332" s="63"/>
      <c r="L332" s="63"/>
      <c r="M332" s="63">
        <v>32.45</v>
      </c>
    </row>
    <row r="333" spans="1:13" ht="12.75" customHeight="1">
      <c r="A333" s="58" t="s">
        <v>329</v>
      </c>
      <c r="B333" s="58"/>
      <c r="C333" s="58"/>
      <c r="D333" s="58"/>
      <c r="E333" s="58"/>
      <c r="F333" s="58"/>
      <c r="G333" s="58"/>
      <c r="H333" s="63">
        <v>19819.8</v>
      </c>
      <c r="I333" s="63"/>
      <c r="J333" s="63"/>
      <c r="K333" s="63"/>
      <c r="L333" s="63"/>
      <c r="M333" s="63">
        <v>119.44</v>
      </c>
    </row>
    <row r="334" spans="1:13" ht="12.75" customHeight="1">
      <c r="A334" s="58" t="s">
        <v>121</v>
      </c>
      <c r="B334" s="58"/>
      <c r="C334" s="58"/>
      <c r="D334" s="58"/>
      <c r="E334" s="58"/>
      <c r="F334" s="58"/>
      <c r="G334" s="58"/>
      <c r="H334" s="63">
        <v>115.82</v>
      </c>
      <c r="I334" s="63"/>
      <c r="J334" s="63"/>
      <c r="K334" s="63"/>
      <c r="L334" s="63"/>
      <c r="M334" s="63">
        <v>2.23</v>
      </c>
    </row>
    <row r="335" spans="1:13" ht="12.75" customHeight="1">
      <c r="A335" s="58" t="s">
        <v>122</v>
      </c>
      <c r="B335" s="58"/>
      <c r="C335" s="58"/>
      <c r="D335" s="58"/>
      <c r="E335" s="58"/>
      <c r="F335" s="58"/>
      <c r="G335" s="58"/>
      <c r="H335" s="63">
        <v>94.23</v>
      </c>
      <c r="I335" s="63"/>
      <c r="J335" s="63"/>
      <c r="K335" s="63"/>
      <c r="L335" s="63"/>
      <c r="M335" s="63">
        <v>0.6</v>
      </c>
    </row>
    <row r="336" spans="1:13" ht="12.75" customHeight="1">
      <c r="A336" s="58" t="s">
        <v>123</v>
      </c>
      <c r="B336" s="58"/>
      <c r="C336" s="58"/>
      <c r="D336" s="58"/>
      <c r="E336" s="58"/>
      <c r="F336" s="58"/>
      <c r="G336" s="58"/>
      <c r="H336" s="63">
        <v>35.75</v>
      </c>
      <c r="I336" s="63"/>
      <c r="J336" s="63"/>
      <c r="K336" s="63"/>
      <c r="L336" s="63"/>
      <c r="M336" s="63"/>
    </row>
    <row r="337" spans="1:13" ht="12.75" customHeight="1">
      <c r="A337" s="58" t="s">
        <v>95</v>
      </c>
      <c r="B337" s="58"/>
      <c r="C337" s="58"/>
      <c r="D337" s="58"/>
      <c r="E337" s="58"/>
      <c r="F337" s="58"/>
      <c r="G337" s="58"/>
      <c r="H337" s="63">
        <v>47496.22</v>
      </c>
      <c r="I337" s="63"/>
      <c r="J337" s="63"/>
      <c r="K337" s="63"/>
      <c r="L337" s="63"/>
      <c r="M337" s="63">
        <v>246.75</v>
      </c>
    </row>
    <row r="338" spans="1:13" ht="12.75" customHeight="1">
      <c r="A338" s="58" t="s">
        <v>96</v>
      </c>
      <c r="B338" s="58"/>
      <c r="C338" s="58"/>
      <c r="D338" s="58"/>
      <c r="E338" s="58"/>
      <c r="F338" s="58"/>
      <c r="G338" s="58"/>
      <c r="H338" s="63"/>
      <c r="I338" s="63"/>
      <c r="J338" s="63"/>
      <c r="K338" s="63"/>
      <c r="L338" s="63"/>
      <c r="M338" s="63"/>
    </row>
    <row r="339" spans="1:13" ht="12.75" customHeight="1">
      <c r="A339" s="58" t="s">
        <v>97</v>
      </c>
      <c r="B339" s="58"/>
      <c r="C339" s="58"/>
      <c r="D339" s="58"/>
      <c r="E339" s="58"/>
      <c r="F339" s="58"/>
      <c r="G339" s="58"/>
      <c r="H339" s="63">
        <v>26403.03</v>
      </c>
      <c r="I339" s="63"/>
      <c r="J339" s="63"/>
      <c r="K339" s="63"/>
      <c r="L339" s="63"/>
      <c r="M339" s="63"/>
    </row>
    <row r="340" spans="1:13" ht="12.75" customHeight="1">
      <c r="A340" s="58" t="s">
        <v>98</v>
      </c>
      <c r="B340" s="58"/>
      <c r="C340" s="58"/>
      <c r="D340" s="58"/>
      <c r="E340" s="58"/>
      <c r="F340" s="58"/>
      <c r="G340" s="58"/>
      <c r="H340" s="63">
        <v>1693.86</v>
      </c>
      <c r="I340" s="63"/>
      <c r="J340" s="63"/>
      <c r="K340" s="63"/>
      <c r="L340" s="63"/>
      <c r="M340" s="63"/>
    </row>
    <row r="341" spans="1:13" ht="12.75" customHeight="1">
      <c r="A341" s="58" t="s">
        <v>99</v>
      </c>
      <c r="B341" s="58"/>
      <c r="C341" s="58"/>
      <c r="D341" s="58"/>
      <c r="E341" s="58"/>
      <c r="F341" s="58"/>
      <c r="G341" s="58"/>
      <c r="H341" s="63">
        <v>7356.91</v>
      </c>
      <c r="I341" s="63"/>
      <c r="J341" s="63"/>
      <c r="K341" s="63"/>
      <c r="L341" s="63"/>
      <c r="M341" s="63"/>
    </row>
    <row r="342" spans="1:13" ht="12.75" customHeight="1">
      <c r="A342" s="58" t="s">
        <v>124</v>
      </c>
      <c r="B342" s="58"/>
      <c r="C342" s="58"/>
      <c r="D342" s="58"/>
      <c r="E342" s="58"/>
      <c r="F342" s="58"/>
      <c r="G342" s="58"/>
      <c r="H342" s="63">
        <v>7638.12</v>
      </c>
      <c r="I342" s="63"/>
      <c r="J342" s="63"/>
      <c r="K342" s="63"/>
      <c r="L342" s="63"/>
      <c r="M342" s="63"/>
    </row>
    <row r="343" spans="1:13" ht="12.75" customHeight="1">
      <c r="A343" s="58" t="s">
        <v>125</v>
      </c>
      <c r="B343" s="58"/>
      <c r="C343" s="58"/>
      <c r="D343" s="58"/>
      <c r="E343" s="58"/>
      <c r="F343" s="58"/>
      <c r="G343" s="58"/>
      <c r="H343" s="63">
        <v>4680.09</v>
      </c>
      <c r="I343" s="63"/>
      <c r="J343" s="63"/>
      <c r="K343" s="63"/>
      <c r="L343" s="63"/>
      <c r="M343" s="63"/>
    </row>
    <row r="344" spans="1:13" ht="12.75" customHeight="1">
      <c r="A344" s="58" t="s">
        <v>330</v>
      </c>
      <c r="B344" s="58"/>
      <c r="C344" s="58"/>
      <c r="D344" s="58"/>
      <c r="E344" s="58"/>
      <c r="F344" s="58"/>
      <c r="G344" s="58"/>
      <c r="H344" s="63">
        <f>H337*3.179129</f>
        <v>150996.61039238</v>
      </c>
      <c r="I344" s="63"/>
      <c r="J344" s="63"/>
      <c r="K344" s="63"/>
      <c r="L344" s="63"/>
      <c r="M344" s="63"/>
    </row>
    <row r="345" spans="1:13" ht="12.75" customHeight="1">
      <c r="A345" s="58" t="s">
        <v>127</v>
      </c>
      <c r="B345" s="58"/>
      <c r="C345" s="58"/>
      <c r="D345" s="58"/>
      <c r="E345" s="58"/>
      <c r="F345" s="58"/>
      <c r="G345" s="58"/>
      <c r="H345" s="65">
        <f>H344*18%</f>
        <v>27179.3898706284</v>
      </c>
      <c r="I345" s="63"/>
      <c r="J345" s="63"/>
      <c r="K345" s="63"/>
      <c r="L345" s="63"/>
      <c r="M345" s="63"/>
    </row>
    <row r="346" spans="1:13" ht="12.75" customHeight="1">
      <c r="A346" s="61" t="s">
        <v>128</v>
      </c>
      <c r="B346" s="61"/>
      <c r="C346" s="61"/>
      <c r="D346" s="61"/>
      <c r="E346" s="61"/>
      <c r="F346" s="61"/>
      <c r="G346" s="61"/>
      <c r="H346" s="66">
        <f>H344+H345</f>
        <v>178176.0002630084</v>
      </c>
      <c r="I346" s="63"/>
      <c r="J346" s="63"/>
      <c r="K346" s="63"/>
      <c r="L346" s="63"/>
      <c r="M346" s="62">
        <v>246.75</v>
      </c>
    </row>
    <row r="347" spans="1:13" ht="12.75">
      <c r="A347" s="4"/>
      <c r="B347" s="67"/>
      <c r="F347" s="5"/>
      <c r="G347" s="5"/>
      <c r="H347" s="5"/>
      <c r="I347" s="5"/>
      <c r="J347" s="5"/>
      <c r="K347" s="5"/>
      <c r="L347" s="5"/>
      <c r="M347" s="5"/>
    </row>
    <row r="348" spans="1:8" ht="15.75">
      <c r="A348" s="4"/>
      <c r="B348" s="25"/>
      <c r="C348" s="6"/>
      <c r="D348" s="26" t="s">
        <v>331</v>
      </c>
      <c r="F348" s="27"/>
      <c r="G348" s="27"/>
      <c r="H348" s="27"/>
    </row>
    <row r="349" spans="1:8" ht="12.75">
      <c r="A349" s="4"/>
      <c r="B349" s="25"/>
      <c r="C349" s="6"/>
      <c r="D349" s="28" t="s">
        <v>8</v>
      </c>
      <c r="F349" s="29"/>
      <c r="G349" s="29"/>
      <c r="H349" s="29"/>
    </row>
    <row r="350" spans="1:10" ht="12.75">
      <c r="A350" s="30" t="s">
        <v>9</v>
      </c>
      <c r="B350" s="31" t="s">
        <v>332</v>
      </c>
      <c r="C350" s="31"/>
      <c r="D350" s="31"/>
      <c r="E350" s="31"/>
      <c r="F350" s="31"/>
      <c r="G350" s="31"/>
      <c r="H350" s="31"/>
      <c r="I350" s="31"/>
      <c r="J350" s="31"/>
    </row>
    <row r="351" spans="1:10" ht="12.75">
      <c r="A351" s="32"/>
      <c r="B351" s="33"/>
      <c r="C351" s="34"/>
      <c r="D351" s="35" t="s">
        <v>11</v>
      </c>
      <c r="E351" s="30"/>
      <c r="F351" s="35"/>
      <c r="G351" s="35"/>
      <c r="H351" s="35"/>
      <c r="I351" s="34"/>
      <c r="J351" s="36"/>
    </row>
    <row r="352" spans="1:10" ht="12.75">
      <c r="A352" s="7"/>
      <c r="B352" s="37"/>
      <c r="C352" s="38"/>
      <c r="D352" s="38"/>
      <c r="E352" s="38"/>
      <c r="F352" s="38"/>
      <c r="G352" s="38"/>
      <c r="H352" s="38"/>
      <c r="I352" s="38"/>
      <c r="J352" s="38"/>
    </row>
    <row r="353" spans="1:11" ht="12.75">
      <c r="A353" s="28"/>
      <c r="B353" s="39" t="s">
        <v>12</v>
      </c>
      <c r="C353" s="40"/>
      <c r="D353" s="36"/>
      <c r="E353" s="36"/>
      <c r="F353" s="41"/>
      <c r="G353" s="41"/>
      <c r="H353" s="41"/>
      <c r="I353" s="42"/>
      <c r="J353" s="38"/>
      <c r="K353" s="43"/>
    </row>
    <row r="354" spans="1:10" ht="12.75">
      <c r="A354" s="28"/>
      <c r="B354" s="39" t="s">
        <v>13</v>
      </c>
      <c r="C354" s="45"/>
      <c r="D354" s="46" t="s">
        <v>333</v>
      </c>
      <c r="E354" s="46"/>
      <c r="F354" s="47" t="s">
        <v>15</v>
      </c>
      <c r="G354" s="41"/>
      <c r="I354" s="42"/>
      <c r="J354" s="38"/>
    </row>
    <row r="355" spans="1:10" ht="12.75">
      <c r="A355" s="28"/>
      <c r="B355" s="39" t="s">
        <v>16</v>
      </c>
      <c r="C355" s="45"/>
      <c r="D355" s="48" t="s">
        <v>334</v>
      </c>
      <c r="E355" s="48"/>
      <c r="F355" s="41" t="s">
        <v>15</v>
      </c>
      <c r="G355" s="41"/>
      <c r="I355" s="42"/>
      <c r="J355" s="38"/>
    </row>
    <row r="356" spans="1:10" ht="12.75">
      <c r="A356" s="28"/>
      <c r="B356" s="39" t="s">
        <v>18</v>
      </c>
      <c r="C356" s="45"/>
      <c r="D356" s="48" t="s">
        <v>335</v>
      </c>
      <c r="E356" s="48"/>
      <c r="F356" s="41" t="s">
        <v>20</v>
      </c>
      <c r="G356" s="41"/>
      <c r="I356" s="42"/>
      <c r="J356" s="38"/>
    </row>
    <row r="357" spans="1:10" ht="12.75">
      <c r="A357" s="28"/>
      <c r="B357" s="49" t="s">
        <v>336</v>
      </c>
      <c r="C357" s="50"/>
      <c r="D357" s="38"/>
      <c r="E357" s="38"/>
      <c r="F357" s="38"/>
      <c r="G357" s="38"/>
      <c r="H357" s="38"/>
      <c r="I357" s="38"/>
      <c r="J357" s="38"/>
    </row>
    <row r="358" ht="12.75">
      <c r="E358" s="6"/>
    </row>
    <row r="359" spans="1:13" ht="12.75" customHeight="1">
      <c r="A359" s="51" t="s">
        <v>22</v>
      </c>
      <c r="B359" s="52" t="s">
        <v>23</v>
      </c>
      <c r="C359" s="51" t="s">
        <v>24</v>
      </c>
      <c r="D359" s="51" t="s">
        <v>25</v>
      </c>
      <c r="E359" s="51" t="s">
        <v>26</v>
      </c>
      <c r="F359" s="51"/>
      <c r="G359" s="51"/>
      <c r="H359" s="51" t="s">
        <v>27</v>
      </c>
      <c r="I359" s="51"/>
      <c r="J359" s="51"/>
      <c r="K359" s="51"/>
      <c r="L359" s="51" t="s">
        <v>28</v>
      </c>
      <c r="M359" s="51"/>
    </row>
    <row r="360" spans="1:13" ht="36" customHeight="1">
      <c r="A360" s="51"/>
      <c r="B360" s="52"/>
      <c r="C360" s="51"/>
      <c r="D360" s="51"/>
      <c r="E360" s="51" t="s">
        <v>29</v>
      </c>
      <c r="F360" s="51" t="s">
        <v>30</v>
      </c>
      <c r="G360" s="51" t="s">
        <v>31</v>
      </c>
      <c r="H360" s="51" t="s">
        <v>32</v>
      </c>
      <c r="I360" s="51" t="s">
        <v>33</v>
      </c>
      <c r="J360" s="51" t="s">
        <v>34</v>
      </c>
      <c r="K360" s="51" t="s">
        <v>31</v>
      </c>
      <c r="L360" s="51"/>
      <c r="M360" s="51"/>
    </row>
    <row r="361" spans="1:13" ht="36">
      <c r="A361" s="51"/>
      <c r="B361" s="52"/>
      <c r="C361" s="51"/>
      <c r="D361" s="51"/>
      <c r="E361" s="51" t="s">
        <v>33</v>
      </c>
      <c r="F361" s="51" t="s">
        <v>35</v>
      </c>
      <c r="G361" s="51"/>
      <c r="H361" s="51"/>
      <c r="I361" s="51"/>
      <c r="J361" s="51" t="s">
        <v>35</v>
      </c>
      <c r="K361" s="51"/>
      <c r="L361" s="51" t="s">
        <v>36</v>
      </c>
      <c r="M361" s="51" t="s">
        <v>29</v>
      </c>
    </row>
    <row r="362" spans="1:13" ht="12.75">
      <c r="A362" s="55">
        <v>1</v>
      </c>
      <c r="B362" s="56">
        <v>2</v>
      </c>
      <c r="C362" s="51">
        <v>3</v>
      </c>
      <c r="D362" s="51">
        <v>4</v>
      </c>
      <c r="E362" s="51">
        <v>5</v>
      </c>
      <c r="F362" s="55">
        <v>6</v>
      </c>
      <c r="G362" s="55">
        <v>7</v>
      </c>
      <c r="H362" s="55">
        <v>8</v>
      </c>
      <c r="I362" s="55">
        <v>9</v>
      </c>
      <c r="J362" s="55">
        <v>10</v>
      </c>
      <c r="K362" s="55">
        <v>11</v>
      </c>
      <c r="L362" s="55">
        <v>12</v>
      </c>
      <c r="M362" s="55">
        <v>13</v>
      </c>
    </row>
    <row r="363" spans="1:13" ht="12.75" customHeight="1">
      <c r="A363" s="57" t="s">
        <v>135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</row>
    <row r="364" spans="1:13" ht="12.75" customHeight="1">
      <c r="A364" s="58" t="s">
        <v>38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</row>
    <row r="365" spans="1:13" ht="55.5" customHeight="1">
      <c r="A365" s="59">
        <v>1</v>
      </c>
      <c r="B365" s="60" t="s">
        <v>136</v>
      </c>
      <c r="C365" s="61" t="s">
        <v>337</v>
      </c>
      <c r="D365" s="59">
        <v>1.3832</v>
      </c>
      <c r="E365" s="62" t="s">
        <v>138</v>
      </c>
      <c r="F365" s="64">
        <v>2.21</v>
      </c>
      <c r="G365" s="63"/>
      <c r="H365" s="64">
        <v>829.93</v>
      </c>
      <c r="I365" s="64">
        <v>826.88</v>
      </c>
      <c r="J365" s="64">
        <v>3.05</v>
      </c>
      <c r="K365" s="63"/>
      <c r="L365" s="64">
        <v>24.39</v>
      </c>
      <c r="M365" s="64">
        <v>33.74</v>
      </c>
    </row>
    <row r="366" spans="1:13" ht="67.5">
      <c r="A366" s="59">
        <v>2</v>
      </c>
      <c r="B366" s="60" t="s">
        <v>338</v>
      </c>
      <c r="C366" s="61" t="s">
        <v>339</v>
      </c>
      <c r="D366" s="59">
        <v>0.426</v>
      </c>
      <c r="E366" s="62" t="s">
        <v>340</v>
      </c>
      <c r="F366" s="62" t="s">
        <v>341</v>
      </c>
      <c r="G366" s="63"/>
      <c r="H366" s="64">
        <v>323.76</v>
      </c>
      <c r="I366" s="64">
        <v>293.13</v>
      </c>
      <c r="J366" s="62" t="s">
        <v>342</v>
      </c>
      <c r="K366" s="63"/>
      <c r="L366" s="64">
        <v>27.08</v>
      </c>
      <c r="M366" s="64">
        <v>11.54</v>
      </c>
    </row>
    <row r="367" spans="1:13" ht="12.75" customHeight="1">
      <c r="A367" s="58" t="s">
        <v>139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</row>
    <row r="368" spans="1:13" ht="55.5">
      <c r="A368" s="59">
        <v>3</v>
      </c>
      <c r="B368" s="60" t="s">
        <v>140</v>
      </c>
      <c r="C368" s="61" t="s">
        <v>343</v>
      </c>
      <c r="D368" s="59">
        <v>0.246</v>
      </c>
      <c r="E368" s="62" t="s">
        <v>142</v>
      </c>
      <c r="F368" s="64">
        <v>114.73</v>
      </c>
      <c r="G368" s="64">
        <v>4329.98</v>
      </c>
      <c r="H368" s="64">
        <v>1680.95</v>
      </c>
      <c r="I368" s="64">
        <v>587.55</v>
      </c>
      <c r="J368" s="64">
        <v>28.22</v>
      </c>
      <c r="K368" s="64">
        <v>1065.18</v>
      </c>
      <c r="L368" s="64">
        <v>95.69</v>
      </c>
      <c r="M368" s="64">
        <v>23.54</v>
      </c>
    </row>
    <row r="369" spans="1:13" ht="75">
      <c r="A369" s="59">
        <v>4</v>
      </c>
      <c r="B369" s="60" t="s">
        <v>344</v>
      </c>
      <c r="C369" s="61" t="s">
        <v>345</v>
      </c>
      <c r="D369" s="59">
        <v>0.64</v>
      </c>
      <c r="E369" s="62" t="s">
        <v>346</v>
      </c>
      <c r="F369" s="62" t="s">
        <v>347</v>
      </c>
      <c r="G369" s="64">
        <v>2735.04</v>
      </c>
      <c r="H369" s="64">
        <v>2272.08</v>
      </c>
      <c r="I369" s="64">
        <v>462.94</v>
      </c>
      <c r="J369" s="62" t="s">
        <v>348</v>
      </c>
      <c r="K369" s="64">
        <v>1750.43</v>
      </c>
      <c r="L369" s="64">
        <v>27.7</v>
      </c>
      <c r="M369" s="64">
        <v>17.73</v>
      </c>
    </row>
    <row r="370" spans="1:13" ht="87">
      <c r="A370" s="59">
        <v>5</v>
      </c>
      <c r="B370" s="60" t="s">
        <v>143</v>
      </c>
      <c r="C370" s="61" t="s">
        <v>349</v>
      </c>
      <c r="D370" s="59">
        <v>1.3832</v>
      </c>
      <c r="E370" s="62" t="s">
        <v>145</v>
      </c>
      <c r="F370" s="62" t="s">
        <v>146</v>
      </c>
      <c r="G370" s="64">
        <v>258.23</v>
      </c>
      <c r="H370" s="64">
        <v>3300.16</v>
      </c>
      <c r="I370" s="64">
        <v>1551.22</v>
      </c>
      <c r="J370" s="62" t="s">
        <v>350</v>
      </c>
      <c r="K370" s="64">
        <v>357.18</v>
      </c>
      <c r="L370" s="64">
        <v>40.83</v>
      </c>
      <c r="M370" s="64">
        <v>56.48</v>
      </c>
    </row>
    <row r="371" spans="1:13" ht="36">
      <c r="A371" s="59">
        <v>6</v>
      </c>
      <c r="B371" s="60" t="s">
        <v>148</v>
      </c>
      <c r="C371" s="61" t="s">
        <v>149</v>
      </c>
      <c r="D371" s="59">
        <v>0.804</v>
      </c>
      <c r="E371" s="64">
        <v>11099.42</v>
      </c>
      <c r="F371" s="63"/>
      <c r="G371" s="64">
        <v>11099.42</v>
      </c>
      <c r="H371" s="64">
        <v>8923.93</v>
      </c>
      <c r="I371" s="63"/>
      <c r="J371" s="63"/>
      <c r="K371" s="64">
        <v>8923.93</v>
      </c>
      <c r="L371" s="63"/>
      <c r="M371" s="63"/>
    </row>
    <row r="372" spans="1:13" ht="99">
      <c r="A372" s="59">
        <v>7</v>
      </c>
      <c r="B372" s="60" t="s">
        <v>150</v>
      </c>
      <c r="C372" s="61" t="s">
        <v>351</v>
      </c>
      <c r="D372" s="59">
        <v>0.0408</v>
      </c>
      <c r="E372" s="62" t="s">
        <v>152</v>
      </c>
      <c r="F372" s="62" t="s">
        <v>153</v>
      </c>
      <c r="G372" s="64">
        <v>6871.09</v>
      </c>
      <c r="H372" s="64">
        <v>333.33</v>
      </c>
      <c r="I372" s="64">
        <v>35.33</v>
      </c>
      <c r="J372" s="62" t="s">
        <v>352</v>
      </c>
      <c r="K372" s="64">
        <v>280.34</v>
      </c>
      <c r="L372" s="64">
        <v>30.02</v>
      </c>
      <c r="M372" s="64">
        <v>1.22</v>
      </c>
    </row>
    <row r="373" spans="1:13" ht="87">
      <c r="A373" s="59">
        <v>8</v>
      </c>
      <c r="B373" s="60" t="s">
        <v>353</v>
      </c>
      <c r="C373" s="61" t="s">
        <v>354</v>
      </c>
      <c r="D373" s="59">
        <v>0.126</v>
      </c>
      <c r="E373" s="62" t="s">
        <v>355</v>
      </c>
      <c r="F373" s="64">
        <v>151.31</v>
      </c>
      <c r="G373" s="64">
        <v>7831.08</v>
      </c>
      <c r="H373" s="64">
        <v>1274.52</v>
      </c>
      <c r="I373" s="64">
        <v>263.97</v>
      </c>
      <c r="J373" s="64">
        <v>23.83</v>
      </c>
      <c r="K373" s="64">
        <v>986.72</v>
      </c>
      <c r="L373" s="64">
        <v>78.2</v>
      </c>
      <c r="M373" s="64">
        <v>9.85</v>
      </c>
    </row>
    <row r="374" spans="1:13" ht="87">
      <c r="A374" s="59">
        <v>9</v>
      </c>
      <c r="B374" s="60" t="s">
        <v>356</v>
      </c>
      <c r="C374" s="61" t="s">
        <v>357</v>
      </c>
      <c r="D374" s="59">
        <v>0.126</v>
      </c>
      <c r="E374" s="62" t="s">
        <v>358</v>
      </c>
      <c r="F374" s="64">
        <v>18.02</v>
      </c>
      <c r="G374" s="64">
        <v>437.95</v>
      </c>
      <c r="H374" s="64">
        <v>114.86</v>
      </c>
      <c r="I374" s="64">
        <v>56.84</v>
      </c>
      <c r="J374" s="64">
        <v>2.84</v>
      </c>
      <c r="K374" s="64">
        <v>55.18</v>
      </c>
      <c r="L374" s="64">
        <v>16.42</v>
      </c>
      <c r="M374" s="64">
        <v>2.07</v>
      </c>
    </row>
    <row r="375" spans="1:13" ht="22.5" customHeight="1">
      <c r="A375" s="58" t="s">
        <v>91</v>
      </c>
      <c r="B375" s="58"/>
      <c r="C375" s="58"/>
      <c r="D375" s="58"/>
      <c r="E375" s="58"/>
      <c r="F375" s="58"/>
      <c r="G375" s="58"/>
      <c r="H375" s="63">
        <v>19053.52</v>
      </c>
      <c r="I375" s="63">
        <v>4077.86</v>
      </c>
      <c r="J375" s="63" t="s">
        <v>359</v>
      </c>
      <c r="K375" s="63">
        <v>13418.96</v>
      </c>
      <c r="L375" s="63"/>
      <c r="M375" s="63">
        <v>156.17</v>
      </c>
    </row>
    <row r="376" spans="1:13" ht="12.75" customHeight="1">
      <c r="A376" s="58" t="s">
        <v>93</v>
      </c>
      <c r="B376" s="58"/>
      <c r="C376" s="58"/>
      <c r="D376" s="58"/>
      <c r="E376" s="58"/>
      <c r="F376" s="58"/>
      <c r="G376" s="58"/>
      <c r="H376" s="63">
        <v>3706.92</v>
      </c>
      <c r="I376" s="63"/>
      <c r="J376" s="63"/>
      <c r="K376" s="63"/>
      <c r="L376" s="63"/>
      <c r="M376" s="63"/>
    </row>
    <row r="377" spans="1:13" ht="12.75" customHeight="1">
      <c r="A377" s="58" t="s">
        <v>94</v>
      </c>
      <c r="B377" s="58"/>
      <c r="C377" s="58"/>
      <c r="D377" s="58"/>
      <c r="E377" s="58"/>
      <c r="F377" s="58"/>
      <c r="G377" s="58"/>
      <c r="H377" s="63">
        <v>2814.17</v>
      </c>
      <c r="I377" s="63"/>
      <c r="J377" s="63"/>
      <c r="K377" s="63"/>
      <c r="L377" s="63"/>
      <c r="M377" s="63"/>
    </row>
    <row r="378" spans="1:13" ht="12.75" customHeight="1">
      <c r="A378" s="58" t="s">
        <v>95</v>
      </c>
      <c r="B378" s="58"/>
      <c r="C378" s="58"/>
      <c r="D378" s="58"/>
      <c r="E378" s="58"/>
      <c r="F378" s="58"/>
      <c r="G378" s="58"/>
      <c r="H378" s="63">
        <v>25574.61</v>
      </c>
      <c r="I378" s="63"/>
      <c r="J378" s="63"/>
      <c r="K378" s="63"/>
      <c r="L378" s="63"/>
      <c r="M378" s="63">
        <v>156.17</v>
      </c>
    </row>
    <row r="379" spans="1:13" ht="12.75" customHeight="1">
      <c r="A379" s="58" t="s">
        <v>96</v>
      </c>
      <c r="B379" s="58"/>
      <c r="C379" s="58"/>
      <c r="D379" s="58"/>
      <c r="E379" s="58"/>
      <c r="F379" s="58"/>
      <c r="G379" s="58"/>
      <c r="H379" s="63"/>
      <c r="I379" s="63"/>
      <c r="J379" s="63"/>
      <c r="K379" s="63"/>
      <c r="L379" s="63"/>
      <c r="M379" s="63"/>
    </row>
    <row r="380" spans="1:13" ht="12.75" customHeight="1">
      <c r="A380" s="58" t="s">
        <v>97</v>
      </c>
      <c r="B380" s="58"/>
      <c r="C380" s="58"/>
      <c r="D380" s="58"/>
      <c r="E380" s="58"/>
      <c r="F380" s="58"/>
      <c r="G380" s="58"/>
      <c r="H380" s="63">
        <v>13418.96</v>
      </c>
      <c r="I380" s="63"/>
      <c r="J380" s="63"/>
      <c r="K380" s="63"/>
      <c r="L380" s="63"/>
      <c r="M380" s="63"/>
    </row>
    <row r="381" spans="1:13" ht="12.75" customHeight="1">
      <c r="A381" s="58" t="s">
        <v>98</v>
      </c>
      <c r="B381" s="58"/>
      <c r="C381" s="58"/>
      <c r="D381" s="58"/>
      <c r="E381" s="58"/>
      <c r="F381" s="58"/>
      <c r="G381" s="58"/>
      <c r="H381" s="63">
        <v>1556.7</v>
      </c>
      <c r="I381" s="63"/>
      <c r="J381" s="63"/>
      <c r="K381" s="63"/>
      <c r="L381" s="63"/>
      <c r="M381" s="63"/>
    </row>
    <row r="382" spans="1:13" ht="12.75" customHeight="1">
      <c r="A382" s="58" t="s">
        <v>99</v>
      </c>
      <c r="B382" s="58"/>
      <c r="C382" s="58"/>
      <c r="D382" s="58"/>
      <c r="E382" s="58"/>
      <c r="F382" s="58"/>
      <c r="G382" s="58"/>
      <c r="H382" s="63">
        <v>4285.01</v>
      </c>
      <c r="I382" s="63"/>
      <c r="J382" s="63"/>
      <c r="K382" s="63"/>
      <c r="L382" s="63"/>
      <c r="M382" s="63"/>
    </row>
    <row r="383" spans="1:13" ht="12.75" customHeight="1">
      <c r="A383" s="61" t="s">
        <v>156</v>
      </c>
      <c r="B383" s="61"/>
      <c r="C383" s="61"/>
      <c r="D383" s="61"/>
      <c r="E383" s="61"/>
      <c r="F383" s="61"/>
      <c r="G383" s="61"/>
      <c r="H383" s="62">
        <v>25574.61</v>
      </c>
      <c r="I383" s="63"/>
      <c r="J383" s="63"/>
      <c r="K383" s="63"/>
      <c r="L383" s="63"/>
      <c r="M383" s="62">
        <v>156.17</v>
      </c>
    </row>
    <row r="384" spans="1:13" ht="12.75" customHeight="1">
      <c r="A384" s="57" t="s">
        <v>157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</row>
    <row r="385" spans="1:13" ht="12.75" customHeight="1">
      <c r="A385" s="58" t="s">
        <v>38</v>
      </c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</row>
    <row r="386" spans="1:13" ht="55.5">
      <c r="A386" s="59">
        <v>10</v>
      </c>
      <c r="B386" s="60" t="s">
        <v>39</v>
      </c>
      <c r="C386" s="61" t="s">
        <v>360</v>
      </c>
      <c r="D386" s="59">
        <v>0.36</v>
      </c>
      <c r="E386" s="62" t="s">
        <v>41</v>
      </c>
      <c r="F386" s="63"/>
      <c r="G386" s="63"/>
      <c r="H386" s="64">
        <v>33.26</v>
      </c>
      <c r="I386" s="64">
        <v>33.26</v>
      </c>
      <c r="J386" s="63"/>
      <c r="K386" s="63"/>
      <c r="L386" s="64">
        <v>3.77</v>
      </c>
      <c r="M386" s="64">
        <v>1.36</v>
      </c>
    </row>
    <row r="387" spans="1:13" ht="55.5">
      <c r="A387" s="59">
        <v>11</v>
      </c>
      <c r="B387" s="60" t="s">
        <v>42</v>
      </c>
      <c r="C387" s="61" t="s">
        <v>361</v>
      </c>
      <c r="D387" s="59">
        <v>0.3</v>
      </c>
      <c r="E387" s="62" t="s">
        <v>44</v>
      </c>
      <c r="F387" s="62" t="s">
        <v>45</v>
      </c>
      <c r="G387" s="63"/>
      <c r="H387" s="64">
        <v>86.41</v>
      </c>
      <c r="I387" s="64">
        <v>83.75</v>
      </c>
      <c r="J387" s="62" t="s">
        <v>362</v>
      </c>
      <c r="K387" s="63"/>
      <c r="L387" s="64">
        <v>11.39</v>
      </c>
      <c r="M387" s="64">
        <v>3.42</v>
      </c>
    </row>
    <row r="388" spans="1:13" ht="55.5">
      <c r="A388" s="59">
        <v>12</v>
      </c>
      <c r="B388" s="60" t="s">
        <v>47</v>
      </c>
      <c r="C388" s="61" t="s">
        <v>363</v>
      </c>
      <c r="D388" s="59">
        <v>0.3</v>
      </c>
      <c r="E388" s="62" t="s">
        <v>49</v>
      </c>
      <c r="F388" s="62" t="s">
        <v>50</v>
      </c>
      <c r="G388" s="63"/>
      <c r="H388" s="64">
        <v>84</v>
      </c>
      <c r="I388" s="64">
        <v>81.55</v>
      </c>
      <c r="J388" s="62" t="s">
        <v>364</v>
      </c>
      <c r="K388" s="63"/>
      <c r="L388" s="64">
        <v>11.09</v>
      </c>
      <c r="M388" s="64">
        <v>3.33</v>
      </c>
    </row>
    <row r="389" spans="1:13" ht="55.5">
      <c r="A389" s="59">
        <v>13</v>
      </c>
      <c r="B389" s="60" t="s">
        <v>52</v>
      </c>
      <c r="C389" s="61" t="s">
        <v>365</v>
      </c>
      <c r="D389" s="59">
        <v>0.3</v>
      </c>
      <c r="E389" s="62" t="s">
        <v>54</v>
      </c>
      <c r="F389" s="63"/>
      <c r="G389" s="63"/>
      <c r="H389" s="64">
        <v>56.4</v>
      </c>
      <c r="I389" s="64">
        <v>56.4</v>
      </c>
      <c r="J389" s="63"/>
      <c r="K389" s="63"/>
      <c r="L389" s="64">
        <v>7.67</v>
      </c>
      <c r="M389" s="64">
        <v>2.3</v>
      </c>
    </row>
    <row r="390" spans="1:13" ht="12.75" customHeight="1">
      <c r="A390" s="58" t="s">
        <v>55</v>
      </c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</row>
    <row r="391" spans="1:13" ht="63">
      <c r="A391" s="59">
        <v>14</v>
      </c>
      <c r="B391" s="60" t="s">
        <v>56</v>
      </c>
      <c r="C391" s="61" t="s">
        <v>366</v>
      </c>
      <c r="D391" s="59">
        <v>0.3</v>
      </c>
      <c r="E391" s="62" t="s">
        <v>58</v>
      </c>
      <c r="F391" s="62" t="s">
        <v>59</v>
      </c>
      <c r="G391" s="64">
        <v>5279.4</v>
      </c>
      <c r="H391" s="64">
        <v>2032.7</v>
      </c>
      <c r="I391" s="64">
        <v>413.14</v>
      </c>
      <c r="J391" s="62" t="s">
        <v>367</v>
      </c>
      <c r="K391" s="64">
        <v>1583.83</v>
      </c>
      <c r="L391" s="64">
        <v>51.41</v>
      </c>
      <c r="M391" s="64">
        <v>15.42</v>
      </c>
    </row>
    <row r="392" spans="1:13" ht="55.5">
      <c r="A392" s="59">
        <v>15</v>
      </c>
      <c r="B392" s="60" t="s">
        <v>61</v>
      </c>
      <c r="C392" s="61" t="s">
        <v>368</v>
      </c>
      <c r="D392" s="59">
        <v>0.3</v>
      </c>
      <c r="E392" s="62" t="s">
        <v>63</v>
      </c>
      <c r="F392" s="62" t="s">
        <v>64</v>
      </c>
      <c r="G392" s="64">
        <v>6867.22</v>
      </c>
      <c r="H392" s="64">
        <v>2572.99</v>
      </c>
      <c r="I392" s="64">
        <v>473.16</v>
      </c>
      <c r="J392" s="62" t="s">
        <v>369</v>
      </c>
      <c r="K392" s="64">
        <v>2060.16</v>
      </c>
      <c r="L392" s="64">
        <v>62.07</v>
      </c>
      <c r="M392" s="64">
        <v>18.62</v>
      </c>
    </row>
    <row r="393" spans="1:13" ht="159">
      <c r="A393" s="59">
        <v>16</v>
      </c>
      <c r="B393" s="60" t="s">
        <v>66</v>
      </c>
      <c r="C393" s="61" t="s">
        <v>370</v>
      </c>
      <c r="D393" s="59">
        <v>3</v>
      </c>
      <c r="E393" s="62" t="s">
        <v>68</v>
      </c>
      <c r="F393" s="64">
        <v>73.82</v>
      </c>
      <c r="G393" s="64">
        <v>852.89</v>
      </c>
      <c r="H393" s="64">
        <v>4325.94</v>
      </c>
      <c r="I393" s="64">
        <v>1490.43</v>
      </c>
      <c r="J393" s="64">
        <v>276.84</v>
      </c>
      <c r="K393" s="64">
        <v>2558.67</v>
      </c>
      <c r="L393" s="64">
        <v>17.02</v>
      </c>
      <c r="M393" s="64">
        <v>51.06</v>
      </c>
    </row>
    <row r="394" spans="1:13" ht="87">
      <c r="A394" s="59">
        <v>17</v>
      </c>
      <c r="B394" s="60" t="s">
        <v>69</v>
      </c>
      <c r="C394" s="61" t="s">
        <v>371</v>
      </c>
      <c r="D394" s="59">
        <v>0.3</v>
      </c>
      <c r="E394" s="62" t="s">
        <v>71</v>
      </c>
      <c r="F394" s="62" t="s">
        <v>72</v>
      </c>
      <c r="G394" s="64">
        <v>5149.85</v>
      </c>
      <c r="H394" s="64">
        <v>2052.34</v>
      </c>
      <c r="I394" s="64">
        <v>447.78</v>
      </c>
      <c r="J394" s="62" t="s">
        <v>372</v>
      </c>
      <c r="K394" s="64">
        <v>1544.95</v>
      </c>
      <c r="L394" s="64">
        <v>55.02</v>
      </c>
      <c r="M394" s="64">
        <v>16.51</v>
      </c>
    </row>
    <row r="395" spans="1:13" ht="48">
      <c r="A395" s="59">
        <v>18</v>
      </c>
      <c r="B395" s="60" t="s">
        <v>74</v>
      </c>
      <c r="C395" s="61" t="s">
        <v>75</v>
      </c>
      <c r="D395" s="59">
        <v>-0.3081</v>
      </c>
      <c r="E395" s="64">
        <v>4945.86</v>
      </c>
      <c r="F395" s="63"/>
      <c r="G395" s="64">
        <v>4945.86</v>
      </c>
      <c r="H395" s="64">
        <v>-1523.82</v>
      </c>
      <c r="I395" s="63"/>
      <c r="J395" s="63"/>
      <c r="K395" s="64">
        <v>-1523.82</v>
      </c>
      <c r="L395" s="63"/>
      <c r="M395" s="63"/>
    </row>
    <row r="396" spans="1:13" ht="36">
      <c r="A396" s="59">
        <v>19</v>
      </c>
      <c r="B396" s="60" t="s">
        <v>76</v>
      </c>
      <c r="C396" s="61" t="s">
        <v>77</v>
      </c>
      <c r="D396" s="59">
        <v>30.81</v>
      </c>
      <c r="E396" s="64">
        <v>81.09</v>
      </c>
      <c r="F396" s="63"/>
      <c r="G396" s="64">
        <v>81.09</v>
      </c>
      <c r="H396" s="64">
        <v>2498.38</v>
      </c>
      <c r="I396" s="63"/>
      <c r="J396" s="63"/>
      <c r="K396" s="64">
        <v>2498.38</v>
      </c>
      <c r="L396" s="63"/>
      <c r="M396" s="63"/>
    </row>
    <row r="397" spans="1:13" ht="75">
      <c r="A397" s="59">
        <v>20</v>
      </c>
      <c r="B397" s="60" t="s">
        <v>78</v>
      </c>
      <c r="C397" s="61" t="s">
        <v>373</v>
      </c>
      <c r="D397" s="59">
        <v>0.3</v>
      </c>
      <c r="E397" s="62" t="s">
        <v>80</v>
      </c>
      <c r="F397" s="62" t="s">
        <v>81</v>
      </c>
      <c r="G397" s="64">
        <v>9502.16</v>
      </c>
      <c r="H397" s="64">
        <v>3268.37</v>
      </c>
      <c r="I397" s="64">
        <v>381.94</v>
      </c>
      <c r="J397" s="62" t="s">
        <v>374</v>
      </c>
      <c r="K397" s="64">
        <v>2850.65</v>
      </c>
      <c r="L397" s="64">
        <v>48.76</v>
      </c>
      <c r="M397" s="64">
        <v>14.63</v>
      </c>
    </row>
    <row r="398" spans="1:13" ht="63">
      <c r="A398" s="59">
        <v>21</v>
      </c>
      <c r="B398" s="60" t="s">
        <v>83</v>
      </c>
      <c r="C398" s="61" t="s">
        <v>375</v>
      </c>
      <c r="D398" s="59">
        <v>0.36</v>
      </c>
      <c r="E398" s="62" t="s">
        <v>85</v>
      </c>
      <c r="F398" s="64">
        <v>11.45</v>
      </c>
      <c r="G398" s="64">
        <v>1010.8</v>
      </c>
      <c r="H398" s="64">
        <v>453.88</v>
      </c>
      <c r="I398" s="64">
        <v>84.84</v>
      </c>
      <c r="J398" s="64">
        <v>5.15</v>
      </c>
      <c r="K398" s="64">
        <v>363.89</v>
      </c>
      <c r="L398" s="64">
        <v>8.8</v>
      </c>
      <c r="M398" s="64">
        <v>3.17</v>
      </c>
    </row>
    <row r="399" spans="1:13" ht="55.5">
      <c r="A399" s="59">
        <v>22</v>
      </c>
      <c r="B399" s="60" t="s">
        <v>86</v>
      </c>
      <c r="C399" s="61" t="s">
        <v>376</v>
      </c>
      <c r="D399" s="59">
        <v>0.0252</v>
      </c>
      <c r="E399" s="62" t="s">
        <v>88</v>
      </c>
      <c r="F399" s="62" t="s">
        <v>89</v>
      </c>
      <c r="G399" s="64">
        <v>492.87</v>
      </c>
      <c r="H399" s="64">
        <v>39.39</v>
      </c>
      <c r="I399" s="64">
        <v>26.58</v>
      </c>
      <c r="J399" s="62" t="s">
        <v>377</v>
      </c>
      <c r="K399" s="64">
        <v>12.42</v>
      </c>
      <c r="L399" s="64">
        <v>38.4</v>
      </c>
      <c r="M399" s="64">
        <v>0.97</v>
      </c>
    </row>
    <row r="400" spans="1:13" ht="22.5" customHeight="1">
      <c r="A400" s="58" t="s">
        <v>91</v>
      </c>
      <c r="B400" s="58"/>
      <c r="C400" s="58"/>
      <c r="D400" s="58"/>
      <c r="E400" s="58"/>
      <c r="F400" s="58"/>
      <c r="G400" s="58"/>
      <c r="H400" s="63">
        <v>15980.24</v>
      </c>
      <c r="I400" s="63">
        <v>3572.83</v>
      </c>
      <c r="J400" s="63" t="s">
        <v>378</v>
      </c>
      <c r="K400" s="63">
        <v>11949.13</v>
      </c>
      <c r="L400" s="63"/>
      <c r="M400" s="63">
        <v>130.79</v>
      </c>
    </row>
    <row r="401" spans="1:13" ht="12.75" customHeight="1">
      <c r="A401" s="58" t="s">
        <v>93</v>
      </c>
      <c r="B401" s="58"/>
      <c r="C401" s="58"/>
      <c r="D401" s="58"/>
      <c r="E401" s="58"/>
      <c r="F401" s="58"/>
      <c r="G401" s="58"/>
      <c r="H401" s="63">
        <v>3436.2</v>
      </c>
      <c r="I401" s="63"/>
      <c r="J401" s="63"/>
      <c r="K401" s="63"/>
      <c r="L401" s="63"/>
      <c r="M401" s="63"/>
    </row>
    <row r="402" spans="1:13" ht="12.75" customHeight="1">
      <c r="A402" s="58" t="s">
        <v>94</v>
      </c>
      <c r="B402" s="58"/>
      <c r="C402" s="58"/>
      <c r="D402" s="58"/>
      <c r="E402" s="58"/>
      <c r="F402" s="58"/>
      <c r="G402" s="58"/>
      <c r="H402" s="63">
        <v>2255.55</v>
      </c>
      <c r="I402" s="63"/>
      <c r="J402" s="63"/>
      <c r="K402" s="63"/>
      <c r="L402" s="63"/>
      <c r="M402" s="63"/>
    </row>
    <row r="403" spans="1:13" ht="12.75" customHeight="1">
      <c r="A403" s="58" t="s">
        <v>95</v>
      </c>
      <c r="B403" s="58"/>
      <c r="C403" s="58"/>
      <c r="D403" s="58"/>
      <c r="E403" s="58"/>
      <c r="F403" s="58"/>
      <c r="G403" s="58"/>
      <c r="H403" s="63">
        <v>21671.99</v>
      </c>
      <c r="I403" s="63"/>
      <c r="J403" s="63"/>
      <c r="K403" s="63"/>
      <c r="L403" s="63"/>
      <c r="M403" s="63">
        <v>130.79</v>
      </c>
    </row>
    <row r="404" spans="1:13" ht="12.75" customHeight="1">
      <c r="A404" s="58" t="s">
        <v>96</v>
      </c>
      <c r="B404" s="58"/>
      <c r="C404" s="58"/>
      <c r="D404" s="58"/>
      <c r="E404" s="58"/>
      <c r="F404" s="58"/>
      <c r="G404" s="58"/>
      <c r="H404" s="63"/>
      <c r="I404" s="63"/>
      <c r="J404" s="63"/>
      <c r="K404" s="63"/>
      <c r="L404" s="63"/>
      <c r="M404" s="63"/>
    </row>
    <row r="405" spans="1:13" ht="12.75" customHeight="1">
      <c r="A405" s="58" t="s">
        <v>97</v>
      </c>
      <c r="B405" s="58"/>
      <c r="C405" s="58"/>
      <c r="D405" s="58"/>
      <c r="E405" s="58"/>
      <c r="F405" s="58"/>
      <c r="G405" s="58"/>
      <c r="H405" s="63">
        <v>11949.13</v>
      </c>
      <c r="I405" s="63"/>
      <c r="J405" s="63"/>
      <c r="K405" s="63"/>
      <c r="L405" s="63"/>
      <c r="M405" s="63"/>
    </row>
    <row r="406" spans="1:13" ht="12.75" customHeight="1">
      <c r="A406" s="58" t="s">
        <v>98</v>
      </c>
      <c r="B406" s="58"/>
      <c r="C406" s="58"/>
      <c r="D406" s="58"/>
      <c r="E406" s="58"/>
      <c r="F406" s="58"/>
      <c r="G406" s="58"/>
      <c r="H406" s="63">
        <v>458.28</v>
      </c>
      <c r="I406" s="63"/>
      <c r="J406" s="63"/>
      <c r="K406" s="63"/>
      <c r="L406" s="63"/>
      <c r="M406" s="63"/>
    </row>
    <row r="407" spans="1:13" ht="12.75" customHeight="1">
      <c r="A407" s="58" t="s">
        <v>99</v>
      </c>
      <c r="B407" s="58"/>
      <c r="C407" s="58"/>
      <c r="D407" s="58"/>
      <c r="E407" s="58"/>
      <c r="F407" s="58"/>
      <c r="G407" s="58"/>
      <c r="H407" s="63">
        <v>3594.17</v>
      </c>
      <c r="I407" s="63"/>
      <c r="J407" s="63"/>
      <c r="K407" s="63"/>
      <c r="L407" s="63"/>
      <c r="M407" s="63"/>
    </row>
    <row r="408" spans="1:13" ht="12.75" customHeight="1">
      <c r="A408" s="61" t="s">
        <v>177</v>
      </c>
      <c r="B408" s="61"/>
      <c r="C408" s="61"/>
      <c r="D408" s="61"/>
      <c r="E408" s="61"/>
      <c r="F408" s="61"/>
      <c r="G408" s="61"/>
      <c r="H408" s="62">
        <v>21671.99</v>
      </c>
      <c r="I408" s="63"/>
      <c r="J408" s="63"/>
      <c r="K408" s="63"/>
      <c r="L408" s="63"/>
      <c r="M408" s="62">
        <v>130.79</v>
      </c>
    </row>
    <row r="409" spans="1:13" ht="12.75" customHeight="1">
      <c r="A409" s="57" t="s">
        <v>178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</row>
    <row r="410" spans="1:13" ht="12.75" customHeight="1">
      <c r="A410" s="58" t="s">
        <v>102</v>
      </c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</row>
    <row r="411" spans="1:13" ht="45.75" customHeight="1">
      <c r="A411" s="59">
        <v>23</v>
      </c>
      <c r="B411" s="60" t="s">
        <v>103</v>
      </c>
      <c r="C411" s="61" t="s">
        <v>379</v>
      </c>
      <c r="D411" s="59">
        <v>0.0407</v>
      </c>
      <c r="E411" s="62" t="s">
        <v>105</v>
      </c>
      <c r="F411" s="63"/>
      <c r="G411" s="63"/>
      <c r="H411" s="64">
        <v>198.79</v>
      </c>
      <c r="I411" s="64">
        <v>198.79</v>
      </c>
      <c r="J411" s="63"/>
      <c r="K411" s="63"/>
      <c r="L411" s="64">
        <v>214.32</v>
      </c>
      <c r="M411" s="64">
        <v>8.72</v>
      </c>
    </row>
    <row r="412" spans="1:13" ht="55.5">
      <c r="A412" s="59">
        <v>24</v>
      </c>
      <c r="B412" s="60" t="s">
        <v>106</v>
      </c>
      <c r="C412" s="61" t="s">
        <v>380</v>
      </c>
      <c r="D412" s="59">
        <v>4.07</v>
      </c>
      <c r="E412" s="62" t="s">
        <v>108</v>
      </c>
      <c r="F412" s="64">
        <v>56.65</v>
      </c>
      <c r="G412" s="63"/>
      <c r="H412" s="64">
        <v>283.72</v>
      </c>
      <c r="I412" s="64">
        <v>53.15</v>
      </c>
      <c r="J412" s="64">
        <v>230.57</v>
      </c>
      <c r="K412" s="63"/>
      <c r="L412" s="64">
        <v>0.58</v>
      </c>
      <c r="M412" s="64">
        <v>2.36</v>
      </c>
    </row>
    <row r="413" spans="1:13" ht="103.5">
      <c r="A413" s="59">
        <v>25</v>
      </c>
      <c r="B413" s="60" t="s">
        <v>109</v>
      </c>
      <c r="C413" s="61" t="s">
        <v>381</v>
      </c>
      <c r="D413" s="59">
        <v>4.07</v>
      </c>
      <c r="E413" s="62" t="s">
        <v>111</v>
      </c>
      <c r="F413" s="63"/>
      <c r="G413" s="63"/>
      <c r="H413" s="64">
        <v>53.81</v>
      </c>
      <c r="I413" s="64">
        <v>53.81</v>
      </c>
      <c r="J413" s="63"/>
      <c r="K413" s="63"/>
      <c r="L413" s="63"/>
      <c r="M413" s="63"/>
    </row>
    <row r="414" spans="1:13" ht="12.75" customHeight="1">
      <c r="A414" s="58" t="s">
        <v>91</v>
      </c>
      <c r="B414" s="58"/>
      <c r="C414" s="58"/>
      <c r="D414" s="58"/>
      <c r="E414" s="58"/>
      <c r="F414" s="58"/>
      <c r="G414" s="58"/>
      <c r="H414" s="63">
        <v>536.32</v>
      </c>
      <c r="I414" s="63">
        <v>305.75</v>
      </c>
      <c r="J414" s="63">
        <v>230.57</v>
      </c>
      <c r="K414" s="63"/>
      <c r="L414" s="63"/>
      <c r="M414" s="63">
        <v>11.08</v>
      </c>
    </row>
    <row r="415" spans="1:13" ht="12.75" customHeight="1">
      <c r="A415" s="58" t="s">
        <v>93</v>
      </c>
      <c r="B415" s="58"/>
      <c r="C415" s="58"/>
      <c r="D415" s="58"/>
      <c r="E415" s="58"/>
      <c r="F415" s="58"/>
      <c r="G415" s="58"/>
      <c r="H415" s="63">
        <v>262.02</v>
      </c>
      <c r="I415" s="63"/>
      <c r="J415" s="63"/>
      <c r="K415" s="63"/>
      <c r="L415" s="63"/>
      <c r="M415" s="63"/>
    </row>
    <row r="416" spans="1:13" ht="12.75" customHeight="1">
      <c r="A416" s="58" t="s">
        <v>94</v>
      </c>
      <c r="B416" s="58"/>
      <c r="C416" s="58"/>
      <c r="D416" s="58"/>
      <c r="E416" s="58"/>
      <c r="F416" s="58"/>
      <c r="G416" s="58"/>
      <c r="H416" s="63">
        <v>163.58</v>
      </c>
      <c r="I416" s="63"/>
      <c r="J416" s="63"/>
      <c r="K416" s="63"/>
      <c r="L416" s="63"/>
      <c r="M416" s="63"/>
    </row>
    <row r="417" spans="1:13" ht="12.75" customHeight="1">
      <c r="A417" s="58" t="s">
        <v>95</v>
      </c>
      <c r="B417" s="58"/>
      <c r="C417" s="58"/>
      <c r="D417" s="58"/>
      <c r="E417" s="58"/>
      <c r="F417" s="58"/>
      <c r="G417" s="58"/>
      <c r="H417" s="63">
        <v>961.92</v>
      </c>
      <c r="I417" s="63"/>
      <c r="J417" s="63"/>
      <c r="K417" s="63"/>
      <c r="L417" s="63"/>
      <c r="M417" s="63">
        <v>11.08</v>
      </c>
    </row>
    <row r="418" spans="1:13" ht="12.75" customHeight="1">
      <c r="A418" s="58" t="s">
        <v>96</v>
      </c>
      <c r="B418" s="58"/>
      <c r="C418" s="58"/>
      <c r="D418" s="58"/>
      <c r="E418" s="58"/>
      <c r="F418" s="58"/>
      <c r="G418" s="58"/>
      <c r="H418" s="63"/>
      <c r="I418" s="63"/>
      <c r="J418" s="63"/>
      <c r="K418" s="63"/>
      <c r="L418" s="63"/>
      <c r="M418" s="63"/>
    </row>
    <row r="419" spans="1:13" ht="12.75" customHeight="1">
      <c r="A419" s="58" t="s">
        <v>98</v>
      </c>
      <c r="B419" s="58"/>
      <c r="C419" s="58"/>
      <c r="D419" s="58"/>
      <c r="E419" s="58"/>
      <c r="F419" s="58"/>
      <c r="G419" s="58"/>
      <c r="H419" s="63">
        <v>230.57</v>
      </c>
      <c r="I419" s="63"/>
      <c r="J419" s="63"/>
      <c r="K419" s="63"/>
      <c r="L419" s="63"/>
      <c r="M419" s="63"/>
    </row>
    <row r="420" spans="1:13" ht="12.75" customHeight="1">
      <c r="A420" s="58" t="s">
        <v>99</v>
      </c>
      <c r="B420" s="58"/>
      <c r="C420" s="58"/>
      <c r="D420" s="58"/>
      <c r="E420" s="58"/>
      <c r="F420" s="58"/>
      <c r="G420" s="58"/>
      <c r="H420" s="63">
        <v>305.75</v>
      </c>
      <c r="I420" s="63"/>
      <c r="J420" s="63"/>
      <c r="K420" s="63"/>
      <c r="L420" s="63"/>
      <c r="M420" s="63"/>
    </row>
    <row r="421" spans="1:13" ht="12.75" customHeight="1">
      <c r="A421" s="61" t="s">
        <v>182</v>
      </c>
      <c r="B421" s="61"/>
      <c r="C421" s="61"/>
      <c r="D421" s="61"/>
      <c r="E421" s="61"/>
      <c r="F421" s="61"/>
      <c r="G421" s="61"/>
      <c r="H421" s="62">
        <v>961.92</v>
      </c>
      <c r="I421" s="63"/>
      <c r="J421" s="63"/>
      <c r="K421" s="63"/>
      <c r="L421" s="63"/>
      <c r="M421" s="62">
        <v>11.08</v>
      </c>
    </row>
    <row r="422" spans="1:13" ht="12.75">
      <c r="A422" s="59" t="s">
        <v>113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</row>
    <row r="423" spans="1:13" ht="22.5" customHeight="1">
      <c r="A423" s="58" t="s">
        <v>114</v>
      </c>
      <c r="B423" s="58"/>
      <c r="C423" s="58"/>
      <c r="D423" s="58"/>
      <c r="E423" s="58"/>
      <c r="F423" s="58"/>
      <c r="G423" s="58"/>
      <c r="H423" s="63">
        <v>35570.08</v>
      </c>
      <c r="I423" s="63">
        <v>7956.44</v>
      </c>
      <c r="J423" s="63" t="s">
        <v>382</v>
      </c>
      <c r="K423" s="63">
        <v>25368.09</v>
      </c>
      <c r="L423" s="63"/>
      <c r="M423" s="63">
        <v>298.04</v>
      </c>
    </row>
    <row r="424" spans="1:13" ht="12.75" customHeight="1">
      <c r="A424" s="58" t="s">
        <v>93</v>
      </c>
      <c r="B424" s="58"/>
      <c r="C424" s="58"/>
      <c r="D424" s="58"/>
      <c r="E424" s="58"/>
      <c r="F424" s="58"/>
      <c r="G424" s="58"/>
      <c r="H424" s="63">
        <v>7405.14</v>
      </c>
      <c r="I424" s="63"/>
      <c r="J424" s="63"/>
      <c r="K424" s="63"/>
      <c r="L424" s="63"/>
      <c r="M424" s="63"/>
    </row>
    <row r="425" spans="1:13" ht="12.75" customHeight="1">
      <c r="A425" s="58" t="s">
        <v>94</v>
      </c>
      <c r="B425" s="58"/>
      <c r="C425" s="58"/>
      <c r="D425" s="58"/>
      <c r="E425" s="58"/>
      <c r="F425" s="58"/>
      <c r="G425" s="58"/>
      <c r="H425" s="63">
        <v>5233.3</v>
      </c>
      <c r="I425" s="63"/>
      <c r="J425" s="63"/>
      <c r="K425" s="63"/>
      <c r="L425" s="63"/>
      <c r="M425" s="63"/>
    </row>
    <row r="426" spans="1:13" ht="12.75" customHeight="1">
      <c r="A426" s="61" t="s">
        <v>116</v>
      </c>
      <c r="B426" s="61"/>
      <c r="C426" s="61"/>
      <c r="D426" s="61"/>
      <c r="E426" s="61"/>
      <c r="F426" s="61"/>
      <c r="G426" s="61"/>
      <c r="H426" s="63"/>
      <c r="I426" s="63"/>
      <c r="J426" s="63"/>
      <c r="K426" s="63"/>
      <c r="L426" s="63"/>
      <c r="M426" s="63"/>
    </row>
    <row r="427" spans="1:13" ht="12.75" customHeight="1">
      <c r="A427" s="58" t="s">
        <v>184</v>
      </c>
      <c r="B427" s="58"/>
      <c r="C427" s="58"/>
      <c r="D427" s="58"/>
      <c r="E427" s="58"/>
      <c r="F427" s="58"/>
      <c r="G427" s="58"/>
      <c r="H427" s="63">
        <v>5372.61</v>
      </c>
      <c r="I427" s="63"/>
      <c r="J427" s="63"/>
      <c r="K427" s="63"/>
      <c r="L427" s="63"/>
      <c r="M427" s="63">
        <v>68.82</v>
      </c>
    </row>
    <row r="428" spans="1:13" ht="12.75" customHeight="1">
      <c r="A428" s="58" t="s">
        <v>325</v>
      </c>
      <c r="B428" s="58"/>
      <c r="C428" s="58"/>
      <c r="D428" s="58"/>
      <c r="E428" s="58"/>
      <c r="F428" s="58"/>
      <c r="G428" s="58"/>
      <c r="H428" s="63">
        <v>4715.63</v>
      </c>
      <c r="I428" s="63"/>
      <c r="J428" s="63"/>
      <c r="K428" s="63"/>
      <c r="L428" s="63"/>
      <c r="M428" s="63">
        <v>27.58</v>
      </c>
    </row>
    <row r="429" spans="1:13" ht="12.75" customHeight="1">
      <c r="A429" s="58" t="s">
        <v>185</v>
      </c>
      <c r="B429" s="58"/>
      <c r="C429" s="58"/>
      <c r="D429" s="58"/>
      <c r="E429" s="58"/>
      <c r="F429" s="58"/>
      <c r="G429" s="58"/>
      <c r="H429" s="63">
        <v>14899.4</v>
      </c>
      <c r="I429" s="63"/>
      <c r="J429" s="63"/>
      <c r="K429" s="63"/>
      <c r="L429" s="63"/>
      <c r="M429" s="63">
        <v>56.48</v>
      </c>
    </row>
    <row r="430" spans="1:13" ht="12.75" customHeight="1">
      <c r="A430" s="58" t="s">
        <v>186</v>
      </c>
      <c r="B430" s="58"/>
      <c r="C430" s="58"/>
      <c r="D430" s="58"/>
      <c r="E430" s="58"/>
      <c r="F430" s="58"/>
      <c r="G430" s="58"/>
      <c r="H430" s="63">
        <v>391.83</v>
      </c>
      <c r="I430" s="63"/>
      <c r="J430" s="63"/>
      <c r="K430" s="63"/>
      <c r="L430" s="63"/>
      <c r="M430" s="63">
        <v>1.22</v>
      </c>
    </row>
    <row r="431" spans="1:13" ht="12.75" customHeight="1">
      <c r="A431" s="58" t="s">
        <v>327</v>
      </c>
      <c r="B431" s="58"/>
      <c r="C431" s="58"/>
      <c r="D431" s="58"/>
      <c r="E431" s="58"/>
      <c r="F431" s="58"/>
      <c r="G431" s="58"/>
      <c r="H431" s="63">
        <v>195.14</v>
      </c>
      <c r="I431" s="63"/>
      <c r="J431" s="63"/>
      <c r="K431" s="63"/>
      <c r="L431" s="63"/>
      <c r="M431" s="63">
        <v>2.07</v>
      </c>
    </row>
    <row r="432" spans="1:13" ht="12.75" customHeight="1">
      <c r="A432" s="58" t="s">
        <v>117</v>
      </c>
      <c r="B432" s="58"/>
      <c r="C432" s="58"/>
      <c r="D432" s="58"/>
      <c r="E432" s="58"/>
      <c r="F432" s="58"/>
      <c r="G432" s="58"/>
      <c r="H432" s="63">
        <v>3921.81</v>
      </c>
      <c r="I432" s="63"/>
      <c r="J432" s="63"/>
      <c r="K432" s="63"/>
      <c r="L432" s="63"/>
      <c r="M432" s="63">
        <v>29.03</v>
      </c>
    </row>
    <row r="433" spans="1:13" ht="12.75" customHeight="1">
      <c r="A433" s="58" t="s">
        <v>118</v>
      </c>
      <c r="B433" s="58"/>
      <c r="C433" s="58"/>
      <c r="D433" s="58"/>
      <c r="E433" s="58"/>
      <c r="F433" s="58"/>
      <c r="G433" s="58"/>
      <c r="H433" s="63">
        <v>11121.97</v>
      </c>
      <c r="I433" s="63"/>
      <c r="J433" s="63"/>
      <c r="K433" s="63"/>
      <c r="L433" s="63"/>
      <c r="M433" s="63">
        <v>49.73</v>
      </c>
    </row>
    <row r="434" spans="1:13" ht="12.75" customHeight="1">
      <c r="A434" s="58" t="s">
        <v>119</v>
      </c>
      <c r="B434" s="58"/>
      <c r="C434" s="58"/>
      <c r="D434" s="58"/>
      <c r="E434" s="58"/>
      <c r="F434" s="58"/>
      <c r="G434" s="58"/>
      <c r="H434" s="63">
        <v>6554.14</v>
      </c>
      <c r="I434" s="63"/>
      <c r="J434" s="63"/>
      <c r="K434" s="63"/>
      <c r="L434" s="63"/>
      <c r="M434" s="63">
        <v>51.06</v>
      </c>
    </row>
    <row r="435" spans="1:13" ht="12.75" customHeight="1">
      <c r="A435" s="58" t="s">
        <v>120</v>
      </c>
      <c r="B435" s="58"/>
      <c r="C435" s="58"/>
      <c r="D435" s="58"/>
      <c r="E435" s="58"/>
      <c r="F435" s="58"/>
      <c r="G435" s="58"/>
      <c r="H435" s="63">
        <v>74.07</v>
      </c>
      <c r="I435" s="63"/>
      <c r="J435" s="63"/>
      <c r="K435" s="63"/>
      <c r="L435" s="63"/>
      <c r="M435" s="63">
        <v>0.97</v>
      </c>
    </row>
    <row r="436" spans="1:13" ht="12.75" customHeight="1">
      <c r="A436" s="58" t="s">
        <v>121</v>
      </c>
      <c r="B436" s="58"/>
      <c r="C436" s="58"/>
      <c r="D436" s="58"/>
      <c r="E436" s="58"/>
      <c r="F436" s="58"/>
      <c r="G436" s="58"/>
      <c r="H436" s="63">
        <v>453.25</v>
      </c>
      <c r="I436" s="63"/>
      <c r="J436" s="63"/>
      <c r="K436" s="63"/>
      <c r="L436" s="63"/>
      <c r="M436" s="63">
        <v>8.72</v>
      </c>
    </row>
    <row r="437" spans="1:13" ht="12.75" customHeight="1">
      <c r="A437" s="58" t="s">
        <v>122</v>
      </c>
      <c r="B437" s="58"/>
      <c r="C437" s="58"/>
      <c r="D437" s="58"/>
      <c r="E437" s="58"/>
      <c r="F437" s="58"/>
      <c r="G437" s="58"/>
      <c r="H437" s="63">
        <v>368.76</v>
      </c>
      <c r="I437" s="63"/>
      <c r="J437" s="63"/>
      <c r="K437" s="63"/>
      <c r="L437" s="63"/>
      <c r="M437" s="63">
        <v>2.36</v>
      </c>
    </row>
    <row r="438" spans="1:13" ht="12.75" customHeight="1">
      <c r="A438" s="58" t="s">
        <v>123</v>
      </c>
      <c r="B438" s="58"/>
      <c r="C438" s="58"/>
      <c r="D438" s="58"/>
      <c r="E438" s="58"/>
      <c r="F438" s="58"/>
      <c r="G438" s="58"/>
      <c r="H438" s="63">
        <v>139.91</v>
      </c>
      <c r="I438" s="63"/>
      <c r="J438" s="63"/>
      <c r="K438" s="63"/>
      <c r="L438" s="63"/>
      <c r="M438" s="63"/>
    </row>
    <row r="439" spans="1:13" ht="12.75" customHeight="1">
      <c r="A439" s="58" t="s">
        <v>95</v>
      </c>
      <c r="B439" s="58"/>
      <c r="C439" s="58"/>
      <c r="D439" s="58"/>
      <c r="E439" s="58"/>
      <c r="F439" s="58"/>
      <c r="G439" s="58"/>
      <c r="H439" s="63">
        <v>48208.52</v>
      </c>
      <c r="I439" s="63"/>
      <c r="J439" s="63"/>
      <c r="K439" s="63"/>
      <c r="L439" s="63"/>
      <c r="M439" s="63">
        <v>298.04</v>
      </c>
    </row>
    <row r="440" spans="1:13" ht="12.75" customHeight="1">
      <c r="A440" s="58" t="s">
        <v>96</v>
      </c>
      <c r="B440" s="58"/>
      <c r="C440" s="58"/>
      <c r="D440" s="58"/>
      <c r="E440" s="58"/>
      <c r="F440" s="58"/>
      <c r="G440" s="58"/>
      <c r="H440" s="63"/>
      <c r="I440" s="63"/>
      <c r="J440" s="63"/>
      <c r="K440" s="63"/>
      <c r="L440" s="63"/>
      <c r="M440" s="63"/>
    </row>
    <row r="441" spans="1:13" ht="12.75" customHeight="1">
      <c r="A441" s="58" t="s">
        <v>97</v>
      </c>
      <c r="B441" s="58"/>
      <c r="C441" s="58"/>
      <c r="D441" s="58"/>
      <c r="E441" s="58"/>
      <c r="F441" s="58"/>
      <c r="G441" s="58"/>
      <c r="H441" s="63">
        <v>25368.09</v>
      </c>
      <c r="I441" s="63"/>
      <c r="J441" s="63"/>
      <c r="K441" s="63"/>
      <c r="L441" s="63"/>
      <c r="M441" s="63"/>
    </row>
    <row r="442" spans="1:13" ht="12.75" customHeight="1">
      <c r="A442" s="58" t="s">
        <v>98</v>
      </c>
      <c r="B442" s="58"/>
      <c r="C442" s="58"/>
      <c r="D442" s="58"/>
      <c r="E442" s="58"/>
      <c r="F442" s="58"/>
      <c r="G442" s="58"/>
      <c r="H442" s="63">
        <v>2245.55</v>
      </c>
      <c r="I442" s="63"/>
      <c r="J442" s="63"/>
      <c r="K442" s="63"/>
      <c r="L442" s="63"/>
      <c r="M442" s="63"/>
    </row>
    <row r="443" spans="1:13" ht="12.75" customHeight="1">
      <c r="A443" s="58" t="s">
        <v>99</v>
      </c>
      <c r="B443" s="58"/>
      <c r="C443" s="58"/>
      <c r="D443" s="58"/>
      <c r="E443" s="58"/>
      <c r="F443" s="58"/>
      <c r="G443" s="58"/>
      <c r="H443" s="63">
        <v>8184.93</v>
      </c>
      <c r="I443" s="63"/>
      <c r="J443" s="63"/>
      <c r="K443" s="63"/>
      <c r="L443" s="63"/>
      <c r="M443" s="63"/>
    </row>
    <row r="444" spans="1:13" ht="12.75" customHeight="1">
      <c r="A444" s="58" t="s">
        <v>124</v>
      </c>
      <c r="B444" s="58"/>
      <c r="C444" s="58"/>
      <c r="D444" s="58"/>
      <c r="E444" s="58"/>
      <c r="F444" s="58"/>
      <c r="G444" s="58"/>
      <c r="H444" s="63">
        <v>7405.14</v>
      </c>
      <c r="I444" s="63"/>
      <c r="J444" s="63"/>
      <c r="K444" s="63"/>
      <c r="L444" s="63"/>
      <c r="M444" s="63"/>
    </row>
    <row r="445" spans="1:13" ht="12.75" customHeight="1">
      <c r="A445" s="58" t="s">
        <v>125</v>
      </c>
      <c r="B445" s="58"/>
      <c r="C445" s="58"/>
      <c r="D445" s="58"/>
      <c r="E445" s="58"/>
      <c r="F445" s="58"/>
      <c r="G445" s="58"/>
      <c r="H445" s="63">
        <v>5233.3</v>
      </c>
      <c r="I445" s="63"/>
      <c r="J445" s="63"/>
      <c r="K445" s="63"/>
      <c r="L445" s="63"/>
      <c r="M445" s="63"/>
    </row>
    <row r="446" spans="1:13" ht="12.75" customHeight="1">
      <c r="A446" s="58" t="s">
        <v>383</v>
      </c>
      <c r="B446" s="58"/>
      <c r="C446" s="58"/>
      <c r="D446" s="58"/>
      <c r="E446" s="58"/>
      <c r="F446" s="58"/>
      <c r="G446" s="58"/>
      <c r="H446" s="63">
        <f>H439*3.5404109</f>
        <v>170677.96968086797</v>
      </c>
      <c r="I446" s="63"/>
      <c r="J446" s="63"/>
      <c r="K446" s="63"/>
      <c r="L446" s="63"/>
      <c r="M446" s="63"/>
    </row>
    <row r="447" spans="1:13" ht="12.75" customHeight="1">
      <c r="A447" s="58" t="s">
        <v>127</v>
      </c>
      <c r="B447" s="58"/>
      <c r="C447" s="58"/>
      <c r="D447" s="58"/>
      <c r="E447" s="58"/>
      <c r="F447" s="58"/>
      <c r="G447" s="58"/>
      <c r="H447" s="65">
        <f>H446*18%</f>
        <v>30722.034542556234</v>
      </c>
      <c r="I447" s="63"/>
      <c r="J447" s="63"/>
      <c r="K447" s="63"/>
      <c r="L447" s="63"/>
      <c r="M447" s="63"/>
    </row>
    <row r="448" spans="1:13" ht="12.75" customHeight="1">
      <c r="A448" s="61" t="s">
        <v>128</v>
      </c>
      <c r="B448" s="61"/>
      <c r="C448" s="61"/>
      <c r="D448" s="61"/>
      <c r="E448" s="61"/>
      <c r="F448" s="61"/>
      <c r="G448" s="61"/>
      <c r="H448" s="66">
        <f>H446+H447</f>
        <v>201400.0042234242</v>
      </c>
      <c r="I448" s="63"/>
      <c r="J448" s="63"/>
      <c r="K448" s="63"/>
      <c r="L448" s="63"/>
      <c r="M448" s="62">
        <v>298.04</v>
      </c>
    </row>
    <row r="449" spans="1:13" ht="12.75">
      <c r="A449" s="4"/>
      <c r="B449" s="67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4"/>
      <c r="B450" s="67"/>
      <c r="F450" s="5"/>
      <c r="G450" s="5"/>
      <c r="H450" s="5"/>
      <c r="I450" s="5"/>
      <c r="J450" s="5"/>
      <c r="K450" s="5"/>
      <c r="L450" s="5"/>
      <c r="M450" s="5"/>
    </row>
    <row r="451" spans="1:8" ht="15.75">
      <c r="A451" s="4"/>
      <c r="B451" s="25"/>
      <c r="C451" s="6"/>
      <c r="D451" s="26" t="s">
        <v>384</v>
      </c>
      <c r="F451" s="27"/>
      <c r="G451" s="27"/>
      <c r="H451" s="27"/>
    </row>
    <row r="452" spans="1:8" ht="12.75">
      <c r="A452" s="4"/>
      <c r="B452" s="25"/>
      <c r="C452" s="6"/>
      <c r="D452" s="28" t="s">
        <v>8</v>
      </c>
      <c r="F452" s="29"/>
      <c r="G452" s="29"/>
      <c r="H452" s="29"/>
    </row>
    <row r="453" spans="1:10" ht="12.75">
      <c r="A453" s="30" t="s">
        <v>9</v>
      </c>
      <c r="B453" s="31" t="s">
        <v>385</v>
      </c>
      <c r="C453" s="31"/>
      <c r="D453" s="31"/>
      <c r="E453" s="31"/>
      <c r="F453" s="31"/>
      <c r="G453" s="31"/>
      <c r="H453" s="31"/>
      <c r="I453" s="31"/>
      <c r="J453" s="31"/>
    </row>
    <row r="454" spans="1:10" ht="12.75">
      <c r="A454" s="32"/>
      <c r="B454" s="33"/>
      <c r="C454" s="34"/>
      <c r="D454" s="35" t="s">
        <v>11</v>
      </c>
      <c r="E454" s="30"/>
      <c r="F454" s="35"/>
      <c r="G454" s="35"/>
      <c r="H454" s="35"/>
      <c r="I454" s="34"/>
      <c r="J454" s="36"/>
    </row>
    <row r="455" spans="1:10" ht="12.75">
      <c r="A455" s="7"/>
      <c r="B455" s="37"/>
      <c r="C455" s="38"/>
      <c r="D455" s="38"/>
      <c r="E455" s="38"/>
      <c r="F455" s="38"/>
      <c r="G455" s="38"/>
      <c r="H455" s="38"/>
      <c r="I455" s="38"/>
      <c r="J455" s="38"/>
    </row>
    <row r="456" spans="1:11" ht="12.75">
      <c r="A456" s="28"/>
      <c r="B456" s="39" t="s">
        <v>12</v>
      </c>
      <c r="C456" s="40"/>
      <c r="D456" s="36"/>
      <c r="E456" s="36"/>
      <c r="F456" s="41"/>
      <c r="G456" s="41"/>
      <c r="H456" s="41"/>
      <c r="I456" s="42"/>
      <c r="J456" s="38"/>
      <c r="K456" s="43"/>
    </row>
    <row r="457" spans="1:10" ht="12.75">
      <c r="A457" s="28"/>
      <c r="B457" s="39" t="s">
        <v>13</v>
      </c>
      <c r="C457" s="45"/>
      <c r="D457" s="46" t="s">
        <v>386</v>
      </c>
      <c r="E457" s="46"/>
      <c r="F457" s="47" t="s">
        <v>15</v>
      </c>
      <c r="G457" s="41"/>
      <c r="I457" s="42"/>
      <c r="J457" s="38"/>
    </row>
    <row r="458" spans="1:10" ht="12.75">
      <c r="A458" s="28"/>
      <c r="B458" s="39" t="s">
        <v>16</v>
      </c>
      <c r="C458" s="45"/>
      <c r="D458" s="48" t="s">
        <v>387</v>
      </c>
      <c r="E458" s="48"/>
      <c r="F458" s="41" t="s">
        <v>15</v>
      </c>
      <c r="G458" s="41"/>
      <c r="I458" s="42"/>
      <c r="J458" s="38"/>
    </row>
    <row r="459" spans="1:10" ht="12.75">
      <c r="A459" s="28"/>
      <c r="B459" s="39" t="s">
        <v>18</v>
      </c>
      <c r="C459" s="45"/>
      <c r="D459" s="48" t="s">
        <v>388</v>
      </c>
      <c r="E459" s="48"/>
      <c r="F459" s="41" t="s">
        <v>20</v>
      </c>
      <c r="G459" s="41"/>
      <c r="I459" s="42"/>
      <c r="J459" s="38"/>
    </row>
    <row r="460" spans="1:10" ht="12.75">
      <c r="A460" s="28"/>
      <c r="B460" s="49" t="s">
        <v>389</v>
      </c>
      <c r="C460" s="50"/>
      <c r="D460" s="38"/>
      <c r="E460" s="38"/>
      <c r="F460" s="38"/>
      <c r="G460" s="38"/>
      <c r="H460" s="38"/>
      <c r="I460" s="38"/>
      <c r="J460" s="38"/>
    </row>
    <row r="461" ht="12.75">
      <c r="E461" s="6"/>
    </row>
    <row r="462" spans="1:13" ht="12.75" customHeight="1">
      <c r="A462" s="51" t="s">
        <v>22</v>
      </c>
      <c r="B462" s="52" t="s">
        <v>23</v>
      </c>
      <c r="C462" s="51" t="s">
        <v>24</v>
      </c>
      <c r="D462" s="51" t="s">
        <v>25</v>
      </c>
      <c r="E462" s="51" t="s">
        <v>26</v>
      </c>
      <c r="F462" s="51"/>
      <c r="G462" s="51"/>
      <c r="H462" s="51" t="s">
        <v>27</v>
      </c>
      <c r="I462" s="51"/>
      <c r="J462" s="51"/>
      <c r="K462" s="51"/>
      <c r="L462" s="51" t="s">
        <v>28</v>
      </c>
      <c r="M462" s="51"/>
    </row>
    <row r="463" spans="1:13" ht="36" customHeight="1">
      <c r="A463" s="51"/>
      <c r="B463" s="52"/>
      <c r="C463" s="51"/>
      <c r="D463" s="51"/>
      <c r="E463" s="51" t="s">
        <v>29</v>
      </c>
      <c r="F463" s="51" t="s">
        <v>30</v>
      </c>
      <c r="G463" s="51" t="s">
        <v>31</v>
      </c>
      <c r="H463" s="51" t="s">
        <v>32</v>
      </c>
      <c r="I463" s="51" t="s">
        <v>33</v>
      </c>
      <c r="J463" s="51" t="s">
        <v>34</v>
      </c>
      <c r="K463" s="51" t="s">
        <v>31</v>
      </c>
      <c r="L463" s="51"/>
      <c r="M463" s="51"/>
    </row>
    <row r="464" spans="1:13" ht="36">
      <c r="A464" s="51"/>
      <c r="B464" s="52"/>
      <c r="C464" s="51"/>
      <c r="D464" s="51"/>
      <c r="E464" s="51" t="s">
        <v>33</v>
      </c>
      <c r="F464" s="51" t="s">
        <v>35</v>
      </c>
      <c r="G464" s="51"/>
      <c r="H464" s="51"/>
      <c r="I464" s="51"/>
      <c r="J464" s="51" t="s">
        <v>35</v>
      </c>
      <c r="K464" s="51"/>
      <c r="L464" s="51" t="s">
        <v>36</v>
      </c>
      <c r="M464" s="51" t="s">
        <v>29</v>
      </c>
    </row>
    <row r="465" spans="1:13" ht="12.75">
      <c r="A465" s="55">
        <v>1</v>
      </c>
      <c r="B465" s="56">
        <v>2</v>
      </c>
      <c r="C465" s="51">
        <v>3</v>
      </c>
      <c r="D465" s="51">
        <v>4</v>
      </c>
      <c r="E465" s="51">
        <v>5</v>
      </c>
      <c r="F465" s="55">
        <v>6</v>
      </c>
      <c r="G465" s="55">
        <v>7</v>
      </c>
      <c r="H465" s="55">
        <v>8</v>
      </c>
      <c r="I465" s="55">
        <v>9</v>
      </c>
      <c r="J465" s="55">
        <v>10</v>
      </c>
      <c r="K465" s="55">
        <v>11</v>
      </c>
      <c r="L465" s="55">
        <v>12</v>
      </c>
      <c r="M465" s="55">
        <v>13</v>
      </c>
    </row>
    <row r="466" spans="1:13" ht="12.75" customHeight="1">
      <c r="A466" s="57" t="s">
        <v>135</v>
      </c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</row>
    <row r="467" spans="1:13" ht="12.75" customHeight="1">
      <c r="A467" s="58" t="s">
        <v>38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</row>
    <row r="468" spans="1:13" ht="55.5" customHeight="1">
      <c r="A468" s="59">
        <v>1</v>
      </c>
      <c r="B468" s="60" t="s">
        <v>136</v>
      </c>
      <c r="C468" s="61" t="s">
        <v>390</v>
      </c>
      <c r="D468" s="59">
        <v>0.356</v>
      </c>
      <c r="E468" s="62" t="s">
        <v>138</v>
      </c>
      <c r="F468" s="64">
        <v>2.21</v>
      </c>
      <c r="G468" s="63"/>
      <c r="H468" s="64">
        <v>213.6</v>
      </c>
      <c r="I468" s="64">
        <v>212.82</v>
      </c>
      <c r="J468" s="64">
        <v>0.78</v>
      </c>
      <c r="K468" s="63"/>
      <c r="L468" s="64">
        <v>24.39</v>
      </c>
      <c r="M468" s="64">
        <v>8.68</v>
      </c>
    </row>
    <row r="469" spans="1:13" ht="67.5">
      <c r="A469" s="59">
        <v>2</v>
      </c>
      <c r="B469" s="60" t="s">
        <v>338</v>
      </c>
      <c r="C469" s="61" t="s">
        <v>391</v>
      </c>
      <c r="D469" s="59">
        <v>0.016</v>
      </c>
      <c r="E469" s="62" t="s">
        <v>340</v>
      </c>
      <c r="F469" s="62" t="s">
        <v>341</v>
      </c>
      <c r="G469" s="63"/>
      <c r="H469" s="64">
        <v>12.16</v>
      </c>
      <c r="I469" s="64">
        <v>11.01</v>
      </c>
      <c r="J469" s="62" t="s">
        <v>392</v>
      </c>
      <c r="K469" s="63"/>
      <c r="L469" s="64">
        <v>27.08</v>
      </c>
      <c r="M469" s="64">
        <v>0.43</v>
      </c>
    </row>
    <row r="470" spans="1:13" ht="12.75" customHeight="1">
      <c r="A470" s="58" t="s">
        <v>393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</row>
    <row r="471" spans="1:13" ht="67.5">
      <c r="A471" s="59">
        <v>3</v>
      </c>
      <c r="B471" s="60" t="s">
        <v>394</v>
      </c>
      <c r="C471" s="61" t="s">
        <v>395</v>
      </c>
      <c r="D471" s="59">
        <v>0.124</v>
      </c>
      <c r="E471" s="62" t="s">
        <v>396</v>
      </c>
      <c r="F471" s="64">
        <v>26.58</v>
      </c>
      <c r="G471" s="64">
        <v>1082.5</v>
      </c>
      <c r="H471" s="64">
        <v>278.97</v>
      </c>
      <c r="I471" s="64">
        <v>141.44</v>
      </c>
      <c r="J471" s="64">
        <v>3.3</v>
      </c>
      <c r="K471" s="64">
        <v>134.23</v>
      </c>
      <c r="L471" s="64">
        <v>45.7</v>
      </c>
      <c r="M471" s="64">
        <v>5.67</v>
      </c>
    </row>
    <row r="472" spans="1:13" ht="75">
      <c r="A472" s="59">
        <v>4</v>
      </c>
      <c r="B472" s="60" t="s">
        <v>344</v>
      </c>
      <c r="C472" s="61" t="s">
        <v>397</v>
      </c>
      <c r="D472" s="59">
        <v>0.24</v>
      </c>
      <c r="E472" s="62" t="s">
        <v>346</v>
      </c>
      <c r="F472" s="62" t="s">
        <v>347</v>
      </c>
      <c r="G472" s="64">
        <v>2735.04</v>
      </c>
      <c r="H472" s="64">
        <v>852.03</v>
      </c>
      <c r="I472" s="64">
        <v>173.6</v>
      </c>
      <c r="J472" s="62" t="s">
        <v>398</v>
      </c>
      <c r="K472" s="64">
        <v>656.41</v>
      </c>
      <c r="L472" s="64">
        <v>27.7</v>
      </c>
      <c r="M472" s="64">
        <v>6.65</v>
      </c>
    </row>
    <row r="473" spans="1:13" ht="87">
      <c r="A473" s="59">
        <v>5</v>
      </c>
      <c r="B473" s="60" t="s">
        <v>353</v>
      </c>
      <c r="C473" s="61" t="s">
        <v>354</v>
      </c>
      <c r="D473" s="59">
        <v>0.126</v>
      </c>
      <c r="E473" s="62" t="s">
        <v>355</v>
      </c>
      <c r="F473" s="64">
        <v>151.31</v>
      </c>
      <c r="G473" s="64">
        <v>7831.08</v>
      </c>
      <c r="H473" s="64">
        <v>1274.52</v>
      </c>
      <c r="I473" s="64">
        <v>263.97</v>
      </c>
      <c r="J473" s="64">
        <v>23.83</v>
      </c>
      <c r="K473" s="64">
        <v>986.72</v>
      </c>
      <c r="L473" s="64">
        <v>78.2</v>
      </c>
      <c r="M473" s="64">
        <v>9.85</v>
      </c>
    </row>
    <row r="474" spans="1:13" ht="87">
      <c r="A474" s="59">
        <v>6</v>
      </c>
      <c r="B474" s="60" t="s">
        <v>356</v>
      </c>
      <c r="C474" s="61" t="s">
        <v>357</v>
      </c>
      <c r="D474" s="59">
        <v>0.126</v>
      </c>
      <c r="E474" s="62" t="s">
        <v>358</v>
      </c>
      <c r="F474" s="64">
        <v>18.02</v>
      </c>
      <c r="G474" s="64">
        <v>437.95</v>
      </c>
      <c r="H474" s="64">
        <v>114.86</v>
      </c>
      <c r="I474" s="64">
        <v>56.84</v>
      </c>
      <c r="J474" s="64">
        <v>2.84</v>
      </c>
      <c r="K474" s="64">
        <v>55.18</v>
      </c>
      <c r="L474" s="64">
        <v>16.42</v>
      </c>
      <c r="M474" s="64">
        <v>2.07</v>
      </c>
    </row>
    <row r="475" spans="1:13" ht="87">
      <c r="A475" s="59">
        <v>7</v>
      </c>
      <c r="B475" s="60" t="s">
        <v>143</v>
      </c>
      <c r="C475" s="61" t="s">
        <v>399</v>
      </c>
      <c r="D475" s="59">
        <v>0.356</v>
      </c>
      <c r="E475" s="62" t="s">
        <v>145</v>
      </c>
      <c r="F475" s="62" t="s">
        <v>146</v>
      </c>
      <c r="G475" s="64">
        <v>258.23</v>
      </c>
      <c r="H475" s="64">
        <v>849.38</v>
      </c>
      <c r="I475" s="64">
        <v>399.24</v>
      </c>
      <c r="J475" s="62" t="s">
        <v>400</v>
      </c>
      <c r="K475" s="64">
        <v>91.94</v>
      </c>
      <c r="L475" s="64">
        <v>40.83</v>
      </c>
      <c r="M475" s="64">
        <v>14.54</v>
      </c>
    </row>
    <row r="476" spans="1:13" ht="36">
      <c r="A476" s="59">
        <v>8</v>
      </c>
      <c r="B476" s="60" t="s">
        <v>401</v>
      </c>
      <c r="C476" s="61" t="s">
        <v>402</v>
      </c>
      <c r="D476" s="59">
        <v>0.158</v>
      </c>
      <c r="E476" s="64">
        <v>35734.46</v>
      </c>
      <c r="F476" s="63"/>
      <c r="G476" s="64">
        <v>35734.46</v>
      </c>
      <c r="H476" s="64">
        <v>5646.04</v>
      </c>
      <c r="I476" s="63"/>
      <c r="J476" s="63"/>
      <c r="K476" s="64">
        <v>5646.04</v>
      </c>
      <c r="L476" s="63"/>
      <c r="M476" s="63"/>
    </row>
    <row r="477" spans="1:13" ht="87">
      <c r="A477" s="59">
        <v>9</v>
      </c>
      <c r="B477" s="60" t="s">
        <v>403</v>
      </c>
      <c r="C477" s="61" t="s">
        <v>404</v>
      </c>
      <c r="D477" s="59">
        <v>0.0218</v>
      </c>
      <c r="E477" s="62" t="s">
        <v>200</v>
      </c>
      <c r="F477" s="64">
        <v>1.43</v>
      </c>
      <c r="G477" s="64">
        <v>583.41</v>
      </c>
      <c r="H477" s="64">
        <v>16.05</v>
      </c>
      <c r="I477" s="64">
        <v>3.29</v>
      </c>
      <c r="J477" s="64">
        <v>0.04</v>
      </c>
      <c r="K477" s="64">
        <v>12.72</v>
      </c>
      <c r="L477" s="64">
        <v>5.64</v>
      </c>
      <c r="M477" s="64">
        <v>0.12</v>
      </c>
    </row>
    <row r="478" spans="1:13" ht="22.5" customHeight="1">
      <c r="A478" s="58" t="s">
        <v>91</v>
      </c>
      <c r="B478" s="58"/>
      <c r="C478" s="58"/>
      <c r="D478" s="58"/>
      <c r="E478" s="58"/>
      <c r="F478" s="58"/>
      <c r="G478" s="58"/>
      <c r="H478" s="63">
        <v>9257.61</v>
      </c>
      <c r="I478" s="63">
        <v>1262.21</v>
      </c>
      <c r="J478" s="63" t="s">
        <v>405</v>
      </c>
      <c r="K478" s="63">
        <v>7583.24</v>
      </c>
      <c r="L478" s="63"/>
      <c r="M478" s="63">
        <v>48.01</v>
      </c>
    </row>
    <row r="479" spans="1:13" ht="12.75" customHeight="1">
      <c r="A479" s="58" t="s">
        <v>93</v>
      </c>
      <c r="B479" s="58"/>
      <c r="C479" s="58"/>
      <c r="D479" s="58"/>
      <c r="E479" s="58"/>
      <c r="F479" s="58"/>
      <c r="G479" s="58"/>
      <c r="H479" s="63">
        <v>1191.23</v>
      </c>
      <c r="I479" s="63"/>
      <c r="J479" s="63"/>
      <c r="K479" s="63"/>
      <c r="L479" s="63"/>
      <c r="M479" s="63"/>
    </row>
    <row r="480" spans="1:13" ht="12.75" customHeight="1">
      <c r="A480" s="58" t="s">
        <v>94</v>
      </c>
      <c r="B480" s="58"/>
      <c r="C480" s="58"/>
      <c r="D480" s="58"/>
      <c r="E480" s="58"/>
      <c r="F480" s="58"/>
      <c r="G480" s="58"/>
      <c r="H480" s="63">
        <v>825.91</v>
      </c>
      <c r="I480" s="63"/>
      <c r="J480" s="63"/>
      <c r="K480" s="63"/>
      <c r="L480" s="63"/>
      <c r="M480" s="63"/>
    </row>
    <row r="481" spans="1:13" ht="12.75" customHeight="1">
      <c r="A481" s="58" t="s">
        <v>95</v>
      </c>
      <c r="B481" s="58"/>
      <c r="C481" s="58"/>
      <c r="D481" s="58"/>
      <c r="E481" s="58"/>
      <c r="F481" s="58"/>
      <c r="G481" s="58"/>
      <c r="H481" s="63">
        <v>11274.75</v>
      </c>
      <c r="I481" s="63"/>
      <c r="J481" s="63"/>
      <c r="K481" s="63"/>
      <c r="L481" s="63"/>
      <c r="M481" s="63">
        <v>48.01</v>
      </c>
    </row>
    <row r="482" spans="1:13" ht="12.75" customHeight="1">
      <c r="A482" s="58" t="s">
        <v>96</v>
      </c>
      <c r="B482" s="58"/>
      <c r="C482" s="58"/>
      <c r="D482" s="58"/>
      <c r="E482" s="58"/>
      <c r="F482" s="58"/>
      <c r="G482" s="58"/>
      <c r="H482" s="63"/>
      <c r="I482" s="63"/>
      <c r="J482" s="63"/>
      <c r="K482" s="63"/>
      <c r="L482" s="63"/>
      <c r="M482" s="63"/>
    </row>
    <row r="483" spans="1:13" ht="12.75" customHeight="1">
      <c r="A483" s="58" t="s">
        <v>97</v>
      </c>
      <c r="B483" s="58"/>
      <c r="C483" s="58"/>
      <c r="D483" s="58"/>
      <c r="E483" s="58"/>
      <c r="F483" s="58"/>
      <c r="G483" s="58"/>
      <c r="H483" s="63">
        <v>7583.24</v>
      </c>
      <c r="I483" s="63"/>
      <c r="J483" s="63"/>
      <c r="K483" s="63"/>
      <c r="L483" s="63"/>
      <c r="M483" s="63"/>
    </row>
    <row r="484" spans="1:13" ht="12.75" customHeight="1">
      <c r="A484" s="58" t="s">
        <v>98</v>
      </c>
      <c r="B484" s="58"/>
      <c r="C484" s="58"/>
      <c r="D484" s="58"/>
      <c r="E484" s="58"/>
      <c r="F484" s="58"/>
      <c r="G484" s="58"/>
      <c r="H484" s="63">
        <v>412.16</v>
      </c>
      <c r="I484" s="63"/>
      <c r="J484" s="63"/>
      <c r="K484" s="63"/>
      <c r="L484" s="63"/>
      <c r="M484" s="63"/>
    </row>
    <row r="485" spans="1:13" ht="12.75" customHeight="1">
      <c r="A485" s="58" t="s">
        <v>99</v>
      </c>
      <c r="B485" s="58"/>
      <c r="C485" s="58"/>
      <c r="D485" s="58"/>
      <c r="E485" s="58"/>
      <c r="F485" s="58"/>
      <c r="G485" s="58"/>
      <c r="H485" s="63">
        <v>1314.37</v>
      </c>
      <c r="I485" s="63"/>
      <c r="J485" s="63"/>
      <c r="K485" s="63"/>
      <c r="L485" s="63"/>
      <c r="M485" s="63"/>
    </row>
    <row r="486" spans="1:13" ht="12.75" customHeight="1">
      <c r="A486" s="61" t="s">
        <v>156</v>
      </c>
      <c r="B486" s="61"/>
      <c r="C486" s="61"/>
      <c r="D486" s="61"/>
      <c r="E486" s="61"/>
      <c r="F486" s="61"/>
      <c r="G486" s="61"/>
      <c r="H486" s="62">
        <v>11274.75</v>
      </c>
      <c r="I486" s="63"/>
      <c r="J486" s="63"/>
      <c r="K486" s="63"/>
      <c r="L486" s="63"/>
      <c r="M486" s="62">
        <v>48.01</v>
      </c>
    </row>
    <row r="487" spans="1:13" ht="12.75" customHeight="1">
      <c r="A487" s="57" t="s">
        <v>406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</row>
    <row r="488" spans="1:13" ht="75">
      <c r="A488" s="59">
        <v>10</v>
      </c>
      <c r="B488" s="60" t="s">
        <v>407</v>
      </c>
      <c r="C488" s="61" t="s">
        <v>408</v>
      </c>
      <c r="D488" s="59">
        <v>0.0232</v>
      </c>
      <c r="E488" s="62" t="s">
        <v>409</v>
      </c>
      <c r="F488" s="62" t="s">
        <v>410</v>
      </c>
      <c r="G488" s="64">
        <v>84512.1</v>
      </c>
      <c r="H488" s="64">
        <v>2169.39</v>
      </c>
      <c r="I488" s="64">
        <v>117.71</v>
      </c>
      <c r="J488" s="62" t="s">
        <v>411</v>
      </c>
      <c r="K488" s="64">
        <v>1960.68</v>
      </c>
      <c r="L488" s="64">
        <v>207</v>
      </c>
      <c r="M488" s="64">
        <v>4.8</v>
      </c>
    </row>
    <row r="489" spans="1:13" ht="63">
      <c r="A489" s="59">
        <v>11</v>
      </c>
      <c r="B489" s="60" t="s">
        <v>412</v>
      </c>
      <c r="C489" s="61" t="s">
        <v>413</v>
      </c>
      <c r="D489" s="59">
        <v>6.92</v>
      </c>
      <c r="E489" s="62" t="s">
        <v>414</v>
      </c>
      <c r="F489" s="64">
        <v>59.52</v>
      </c>
      <c r="G489" s="64">
        <v>376.88</v>
      </c>
      <c r="H489" s="64">
        <v>5049.11</v>
      </c>
      <c r="I489" s="64">
        <v>1926.25</v>
      </c>
      <c r="J489" s="64">
        <v>514.85</v>
      </c>
      <c r="K489" s="64">
        <v>2608.01</v>
      </c>
      <c r="L489" s="64">
        <v>9.76</v>
      </c>
      <c r="M489" s="64">
        <v>67.54</v>
      </c>
    </row>
    <row r="490" spans="1:13" ht="22.5" customHeight="1">
      <c r="A490" s="58" t="s">
        <v>91</v>
      </c>
      <c r="B490" s="58"/>
      <c r="C490" s="58"/>
      <c r="D490" s="58"/>
      <c r="E490" s="58"/>
      <c r="F490" s="58"/>
      <c r="G490" s="58"/>
      <c r="H490" s="63">
        <v>7218.5</v>
      </c>
      <c r="I490" s="63">
        <v>2043.96</v>
      </c>
      <c r="J490" s="63" t="s">
        <v>415</v>
      </c>
      <c r="K490" s="63">
        <v>4568.69</v>
      </c>
      <c r="L490" s="63"/>
      <c r="M490" s="63">
        <v>72.34</v>
      </c>
    </row>
    <row r="491" spans="1:13" ht="12.75" customHeight="1">
      <c r="A491" s="58" t="s">
        <v>93</v>
      </c>
      <c r="B491" s="58"/>
      <c r="C491" s="58"/>
      <c r="D491" s="58"/>
      <c r="E491" s="58"/>
      <c r="F491" s="58"/>
      <c r="G491" s="58"/>
      <c r="H491" s="63">
        <v>2176.97</v>
      </c>
      <c r="I491" s="63"/>
      <c r="J491" s="63"/>
      <c r="K491" s="63"/>
      <c r="L491" s="63"/>
      <c r="M491" s="63"/>
    </row>
    <row r="492" spans="1:13" ht="12.75" customHeight="1">
      <c r="A492" s="58" t="s">
        <v>94</v>
      </c>
      <c r="B492" s="58"/>
      <c r="C492" s="58"/>
      <c r="D492" s="58"/>
      <c r="E492" s="58"/>
      <c r="F492" s="58"/>
      <c r="G492" s="58"/>
      <c r="H492" s="63">
        <v>1108.27</v>
      </c>
      <c r="I492" s="63"/>
      <c r="J492" s="63"/>
      <c r="K492" s="63"/>
      <c r="L492" s="63"/>
      <c r="M492" s="63"/>
    </row>
    <row r="493" spans="1:13" ht="12.75" customHeight="1">
      <c r="A493" s="58" t="s">
        <v>95</v>
      </c>
      <c r="B493" s="58"/>
      <c r="C493" s="58"/>
      <c r="D493" s="58"/>
      <c r="E493" s="58"/>
      <c r="F493" s="58"/>
      <c r="G493" s="58"/>
      <c r="H493" s="63">
        <v>10503.74</v>
      </c>
      <c r="I493" s="63"/>
      <c r="J493" s="63"/>
      <c r="K493" s="63"/>
      <c r="L493" s="63"/>
      <c r="M493" s="63">
        <v>72.34</v>
      </c>
    </row>
    <row r="494" spans="1:13" ht="12.75" customHeight="1">
      <c r="A494" s="58" t="s">
        <v>96</v>
      </c>
      <c r="B494" s="58"/>
      <c r="C494" s="58"/>
      <c r="D494" s="58"/>
      <c r="E494" s="58"/>
      <c r="F494" s="58"/>
      <c r="G494" s="58"/>
      <c r="H494" s="63"/>
      <c r="I494" s="63"/>
      <c r="J494" s="63"/>
      <c r="K494" s="63"/>
      <c r="L494" s="63"/>
      <c r="M494" s="63"/>
    </row>
    <row r="495" spans="1:13" ht="12.75" customHeight="1">
      <c r="A495" s="58" t="s">
        <v>97</v>
      </c>
      <c r="B495" s="58"/>
      <c r="C495" s="58"/>
      <c r="D495" s="58"/>
      <c r="E495" s="58"/>
      <c r="F495" s="58"/>
      <c r="G495" s="58"/>
      <c r="H495" s="63">
        <v>4568.69</v>
      </c>
      <c r="I495" s="63"/>
      <c r="J495" s="63"/>
      <c r="K495" s="63"/>
      <c r="L495" s="63"/>
      <c r="M495" s="63"/>
    </row>
    <row r="496" spans="1:13" ht="12.75" customHeight="1">
      <c r="A496" s="58" t="s">
        <v>98</v>
      </c>
      <c r="B496" s="58"/>
      <c r="C496" s="58"/>
      <c r="D496" s="58"/>
      <c r="E496" s="58"/>
      <c r="F496" s="58"/>
      <c r="G496" s="58"/>
      <c r="H496" s="63">
        <v>605.85</v>
      </c>
      <c r="I496" s="63"/>
      <c r="J496" s="63"/>
      <c r="K496" s="63"/>
      <c r="L496" s="63"/>
      <c r="M496" s="63"/>
    </row>
    <row r="497" spans="1:13" ht="12.75" customHeight="1">
      <c r="A497" s="58" t="s">
        <v>99</v>
      </c>
      <c r="B497" s="58"/>
      <c r="C497" s="58"/>
      <c r="D497" s="58"/>
      <c r="E497" s="58"/>
      <c r="F497" s="58"/>
      <c r="G497" s="58"/>
      <c r="H497" s="63">
        <v>2065.18</v>
      </c>
      <c r="I497" s="63"/>
      <c r="J497" s="63"/>
      <c r="K497" s="63"/>
      <c r="L497" s="63"/>
      <c r="M497" s="63"/>
    </row>
    <row r="498" spans="1:13" ht="12.75" customHeight="1">
      <c r="A498" s="61" t="s">
        <v>416</v>
      </c>
      <c r="B498" s="61"/>
      <c r="C498" s="61"/>
      <c r="D498" s="61"/>
      <c r="E498" s="61"/>
      <c r="F498" s="61"/>
      <c r="G498" s="61"/>
      <c r="H498" s="62">
        <v>10503.74</v>
      </c>
      <c r="I498" s="63"/>
      <c r="J498" s="63"/>
      <c r="K498" s="63"/>
      <c r="L498" s="63"/>
      <c r="M498" s="62">
        <v>72.34</v>
      </c>
    </row>
    <row r="499" spans="1:13" ht="12.75" customHeight="1">
      <c r="A499" s="57" t="s">
        <v>222</v>
      </c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</row>
    <row r="500" spans="1:13" ht="12.75" customHeight="1">
      <c r="A500" s="58" t="s">
        <v>38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</row>
    <row r="501" spans="1:13" ht="55.5">
      <c r="A501" s="59">
        <v>12</v>
      </c>
      <c r="B501" s="60" t="s">
        <v>223</v>
      </c>
      <c r="C501" s="61" t="s">
        <v>417</v>
      </c>
      <c r="D501" s="59">
        <v>0.03</v>
      </c>
      <c r="E501" s="62" t="s">
        <v>225</v>
      </c>
      <c r="F501" s="63"/>
      <c r="G501" s="63"/>
      <c r="H501" s="64">
        <v>50.47</v>
      </c>
      <c r="I501" s="64">
        <v>50.47</v>
      </c>
      <c r="J501" s="63"/>
      <c r="K501" s="63"/>
      <c r="L501" s="64">
        <v>67.4</v>
      </c>
      <c r="M501" s="64">
        <v>2.02</v>
      </c>
    </row>
    <row r="502" spans="1:13" ht="43.5">
      <c r="A502" s="59">
        <v>13</v>
      </c>
      <c r="B502" s="60" t="s">
        <v>226</v>
      </c>
      <c r="C502" s="61" t="s">
        <v>418</v>
      </c>
      <c r="D502" s="59">
        <v>0.0442</v>
      </c>
      <c r="E502" s="62" t="s">
        <v>228</v>
      </c>
      <c r="F502" s="63"/>
      <c r="G502" s="63"/>
      <c r="H502" s="64">
        <v>40.03</v>
      </c>
      <c r="I502" s="64">
        <v>40.03</v>
      </c>
      <c r="J502" s="63"/>
      <c r="K502" s="63"/>
      <c r="L502" s="64">
        <v>36.28</v>
      </c>
      <c r="M502" s="64">
        <v>1.6</v>
      </c>
    </row>
    <row r="503" spans="1:13" ht="12.75" customHeight="1">
      <c r="A503" s="58" t="s">
        <v>419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</row>
    <row r="504" spans="1:13" ht="99">
      <c r="A504" s="59">
        <v>14</v>
      </c>
      <c r="B504" s="60" t="s">
        <v>230</v>
      </c>
      <c r="C504" s="61" t="s">
        <v>420</v>
      </c>
      <c r="D504" s="59">
        <v>0.0252</v>
      </c>
      <c r="E504" s="62" t="s">
        <v>232</v>
      </c>
      <c r="F504" s="64">
        <v>558.36</v>
      </c>
      <c r="G504" s="64">
        <v>52246.47</v>
      </c>
      <c r="H504" s="64">
        <v>1428.08</v>
      </c>
      <c r="I504" s="64">
        <v>93.88</v>
      </c>
      <c r="J504" s="64">
        <v>17.59</v>
      </c>
      <c r="K504" s="64">
        <v>1316.61</v>
      </c>
      <c r="L504" s="64">
        <v>132.25</v>
      </c>
      <c r="M504" s="64">
        <v>3.33</v>
      </c>
    </row>
    <row r="505" spans="1:13" ht="36">
      <c r="A505" s="59">
        <v>15</v>
      </c>
      <c r="B505" s="60" t="s">
        <v>233</v>
      </c>
      <c r="C505" s="61" t="s">
        <v>234</v>
      </c>
      <c r="D505" s="59">
        <v>-2.52</v>
      </c>
      <c r="E505" s="64">
        <v>457.47</v>
      </c>
      <c r="F505" s="63"/>
      <c r="G505" s="64">
        <v>457.47</v>
      </c>
      <c r="H505" s="64">
        <v>-1152.82</v>
      </c>
      <c r="I505" s="63"/>
      <c r="J505" s="63"/>
      <c r="K505" s="64">
        <v>-1152.82</v>
      </c>
      <c r="L505" s="63"/>
      <c r="M505" s="63"/>
    </row>
    <row r="506" spans="1:13" ht="48">
      <c r="A506" s="59">
        <v>16</v>
      </c>
      <c r="B506" s="60" t="s">
        <v>235</v>
      </c>
      <c r="C506" s="61" t="s">
        <v>421</v>
      </c>
      <c r="D506" s="59">
        <v>2.52</v>
      </c>
      <c r="E506" s="64">
        <v>474.49</v>
      </c>
      <c r="F506" s="63"/>
      <c r="G506" s="64">
        <v>474.49</v>
      </c>
      <c r="H506" s="64">
        <v>1195.71</v>
      </c>
      <c r="I506" s="63"/>
      <c r="J506" s="63"/>
      <c r="K506" s="64">
        <v>1195.71</v>
      </c>
      <c r="L506" s="63"/>
      <c r="M506" s="63"/>
    </row>
    <row r="507" spans="1:13" ht="48">
      <c r="A507" s="59">
        <v>17</v>
      </c>
      <c r="B507" s="60" t="s">
        <v>422</v>
      </c>
      <c r="C507" s="61" t="s">
        <v>423</v>
      </c>
      <c r="D507" s="59">
        <v>2</v>
      </c>
      <c r="E507" s="64">
        <v>139.24</v>
      </c>
      <c r="F507" s="63"/>
      <c r="G507" s="64">
        <v>139.24</v>
      </c>
      <c r="H507" s="64">
        <v>278.48</v>
      </c>
      <c r="I507" s="63"/>
      <c r="J507" s="63"/>
      <c r="K507" s="64">
        <v>278.48</v>
      </c>
      <c r="L507" s="63"/>
      <c r="M507" s="63"/>
    </row>
    <row r="508" spans="1:13" ht="99">
      <c r="A508" s="59">
        <v>18</v>
      </c>
      <c r="B508" s="60" t="s">
        <v>424</v>
      </c>
      <c r="C508" s="61" t="s">
        <v>425</v>
      </c>
      <c r="D508" s="59">
        <v>0.019</v>
      </c>
      <c r="E508" s="62" t="s">
        <v>426</v>
      </c>
      <c r="F508" s="62" t="s">
        <v>427</v>
      </c>
      <c r="G508" s="64">
        <v>346378.12</v>
      </c>
      <c r="H508" s="64">
        <v>6699.48</v>
      </c>
      <c r="I508" s="64">
        <v>95.15</v>
      </c>
      <c r="J508" s="62" t="s">
        <v>428</v>
      </c>
      <c r="K508" s="64">
        <v>6581.19</v>
      </c>
      <c r="L508" s="64">
        <v>184.6</v>
      </c>
      <c r="M508" s="64">
        <v>3.51</v>
      </c>
    </row>
    <row r="509" spans="1:13" ht="48">
      <c r="A509" s="59">
        <v>19</v>
      </c>
      <c r="B509" s="60" t="s">
        <v>429</v>
      </c>
      <c r="C509" s="61" t="s">
        <v>430</v>
      </c>
      <c r="D509" s="59">
        <v>-1.9</v>
      </c>
      <c r="E509" s="64">
        <v>3379.42</v>
      </c>
      <c r="F509" s="63"/>
      <c r="G509" s="64">
        <v>3379.42</v>
      </c>
      <c r="H509" s="64">
        <v>-6420.9</v>
      </c>
      <c r="I509" s="63"/>
      <c r="J509" s="63"/>
      <c r="K509" s="64">
        <v>-6420.9</v>
      </c>
      <c r="L509" s="63"/>
      <c r="M509" s="63"/>
    </row>
    <row r="510" spans="1:13" ht="60">
      <c r="A510" s="59">
        <v>20</v>
      </c>
      <c r="B510" s="60" t="s">
        <v>431</v>
      </c>
      <c r="C510" s="61" t="s">
        <v>432</v>
      </c>
      <c r="D510" s="59">
        <v>1.9</v>
      </c>
      <c r="E510" s="64">
        <v>3284.21</v>
      </c>
      <c r="F510" s="63"/>
      <c r="G510" s="64">
        <v>3284.21</v>
      </c>
      <c r="H510" s="64">
        <v>6240</v>
      </c>
      <c r="I510" s="63"/>
      <c r="J510" s="63"/>
      <c r="K510" s="64">
        <v>6240</v>
      </c>
      <c r="L510" s="63"/>
      <c r="M510" s="63"/>
    </row>
    <row r="511" spans="1:13" ht="22.5" customHeight="1">
      <c r="A511" s="58" t="s">
        <v>91</v>
      </c>
      <c r="B511" s="58"/>
      <c r="C511" s="58"/>
      <c r="D511" s="58"/>
      <c r="E511" s="58"/>
      <c r="F511" s="58"/>
      <c r="G511" s="58"/>
      <c r="H511" s="63">
        <v>8358.53</v>
      </c>
      <c r="I511" s="63">
        <v>279.53</v>
      </c>
      <c r="J511" s="63" t="s">
        <v>433</v>
      </c>
      <c r="K511" s="63">
        <v>8038.27</v>
      </c>
      <c r="L511" s="63"/>
      <c r="M511" s="63">
        <v>10.46</v>
      </c>
    </row>
    <row r="512" spans="1:13" ht="12.75" customHeight="1">
      <c r="A512" s="58" t="s">
        <v>93</v>
      </c>
      <c r="B512" s="58"/>
      <c r="C512" s="58"/>
      <c r="D512" s="58"/>
      <c r="E512" s="58"/>
      <c r="F512" s="58"/>
      <c r="G512" s="58"/>
      <c r="H512" s="63">
        <v>275.88</v>
      </c>
      <c r="I512" s="63"/>
      <c r="J512" s="63"/>
      <c r="K512" s="63"/>
      <c r="L512" s="63"/>
      <c r="M512" s="63"/>
    </row>
    <row r="513" spans="1:13" ht="12.75" customHeight="1">
      <c r="A513" s="58" t="s">
        <v>94</v>
      </c>
      <c r="B513" s="58"/>
      <c r="C513" s="58"/>
      <c r="D513" s="58"/>
      <c r="E513" s="58"/>
      <c r="F513" s="58"/>
      <c r="G513" s="58"/>
      <c r="H513" s="63">
        <v>157.8</v>
      </c>
      <c r="I513" s="63"/>
      <c r="J513" s="63"/>
      <c r="K513" s="63"/>
      <c r="L513" s="63"/>
      <c r="M513" s="63"/>
    </row>
    <row r="514" spans="1:13" ht="12.75" customHeight="1">
      <c r="A514" s="58" t="s">
        <v>95</v>
      </c>
      <c r="B514" s="58"/>
      <c r="C514" s="58"/>
      <c r="D514" s="58"/>
      <c r="E514" s="58"/>
      <c r="F514" s="58"/>
      <c r="G514" s="58"/>
      <c r="H514" s="63">
        <v>8792.21</v>
      </c>
      <c r="I514" s="63"/>
      <c r="J514" s="63"/>
      <c r="K514" s="63"/>
      <c r="L514" s="63"/>
      <c r="M514" s="63">
        <v>10.46</v>
      </c>
    </row>
    <row r="515" spans="1:13" ht="12.75" customHeight="1">
      <c r="A515" s="58" t="s">
        <v>96</v>
      </c>
      <c r="B515" s="58"/>
      <c r="C515" s="58"/>
      <c r="D515" s="58"/>
      <c r="E515" s="58"/>
      <c r="F515" s="58"/>
      <c r="G515" s="58"/>
      <c r="H515" s="63"/>
      <c r="I515" s="63"/>
      <c r="J515" s="63"/>
      <c r="K515" s="63"/>
      <c r="L515" s="63"/>
      <c r="M515" s="63"/>
    </row>
    <row r="516" spans="1:13" ht="12.75" customHeight="1">
      <c r="A516" s="58" t="s">
        <v>97</v>
      </c>
      <c r="B516" s="58"/>
      <c r="C516" s="58"/>
      <c r="D516" s="58"/>
      <c r="E516" s="58"/>
      <c r="F516" s="58"/>
      <c r="G516" s="58"/>
      <c r="H516" s="63">
        <v>8038.27</v>
      </c>
      <c r="I516" s="63"/>
      <c r="J516" s="63"/>
      <c r="K516" s="63"/>
      <c r="L516" s="63"/>
      <c r="M516" s="63"/>
    </row>
    <row r="517" spans="1:13" ht="12.75" customHeight="1">
      <c r="A517" s="58" t="s">
        <v>98</v>
      </c>
      <c r="B517" s="58"/>
      <c r="C517" s="58"/>
      <c r="D517" s="58"/>
      <c r="E517" s="58"/>
      <c r="F517" s="58"/>
      <c r="G517" s="58"/>
      <c r="H517" s="63">
        <v>40.73</v>
      </c>
      <c r="I517" s="63"/>
      <c r="J517" s="63"/>
      <c r="K517" s="63"/>
      <c r="L517" s="63"/>
      <c r="M517" s="63"/>
    </row>
    <row r="518" spans="1:13" ht="12.75" customHeight="1">
      <c r="A518" s="58" t="s">
        <v>99</v>
      </c>
      <c r="B518" s="58"/>
      <c r="C518" s="58"/>
      <c r="D518" s="58"/>
      <c r="E518" s="58"/>
      <c r="F518" s="58"/>
      <c r="G518" s="58"/>
      <c r="H518" s="63">
        <v>280.4</v>
      </c>
      <c r="I518" s="63"/>
      <c r="J518" s="63"/>
      <c r="K518" s="63"/>
      <c r="L518" s="63"/>
      <c r="M518" s="63"/>
    </row>
    <row r="519" spans="1:13" ht="12.75" customHeight="1">
      <c r="A519" s="61" t="s">
        <v>239</v>
      </c>
      <c r="B519" s="61"/>
      <c r="C519" s="61"/>
      <c r="D519" s="61"/>
      <c r="E519" s="61"/>
      <c r="F519" s="61"/>
      <c r="G519" s="61"/>
      <c r="H519" s="62">
        <v>8792.21</v>
      </c>
      <c r="I519" s="63"/>
      <c r="J519" s="63"/>
      <c r="K519" s="63"/>
      <c r="L519" s="63"/>
      <c r="M519" s="62">
        <v>10.46</v>
      </c>
    </row>
    <row r="520" spans="1:13" ht="12.75" customHeight="1">
      <c r="A520" s="57" t="s">
        <v>434</v>
      </c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</row>
    <row r="521" spans="1:13" ht="12.75" customHeight="1">
      <c r="A521" s="58" t="s">
        <v>38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</row>
    <row r="522" spans="1:13" ht="55.5">
      <c r="A522" s="59">
        <v>21</v>
      </c>
      <c r="B522" s="60" t="s">
        <v>39</v>
      </c>
      <c r="C522" s="61" t="s">
        <v>435</v>
      </c>
      <c r="D522" s="59">
        <v>0.34</v>
      </c>
      <c r="E522" s="62" t="s">
        <v>41</v>
      </c>
      <c r="F522" s="63"/>
      <c r="G522" s="63"/>
      <c r="H522" s="64">
        <v>31.42</v>
      </c>
      <c r="I522" s="64">
        <v>31.42</v>
      </c>
      <c r="J522" s="63"/>
      <c r="K522" s="63"/>
      <c r="L522" s="64">
        <v>3.77</v>
      </c>
      <c r="M522" s="64">
        <v>1.28</v>
      </c>
    </row>
    <row r="523" spans="1:13" ht="55.5">
      <c r="A523" s="59">
        <v>22</v>
      </c>
      <c r="B523" s="60" t="s">
        <v>42</v>
      </c>
      <c r="C523" s="61" t="s">
        <v>436</v>
      </c>
      <c r="D523" s="59">
        <v>0.238</v>
      </c>
      <c r="E523" s="62" t="s">
        <v>44</v>
      </c>
      <c r="F523" s="62" t="s">
        <v>45</v>
      </c>
      <c r="G523" s="63"/>
      <c r="H523" s="64">
        <v>68.55</v>
      </c>
      <c r="I523" s="64">
        <v>66.44</v>
      </c>
      <c r="J523" s="62" t="s">
        <v>437</v>
      </c>
      <c r="K523" s="63"/>
      <c r="L523" s="64">
        <v>11.39</v>
      </c>
      <c r="M523" s="64">
        <v>2.71</v>
      </c>
    </row>
    <row r="524" spans="1:13" ht="55.5">
      <c r="A524" s="59">
        <v>23</v>
      </c>
      <c r="B524" s="60" t="s">
        <v>47</v>
      </c>
      <c r="C524" s="61" t="s">
        <v>438</v>
      </c>
      <c r="D524" s="59">
        <v>0.238</v>
      </c>
      <c r="E524" s="62" t="s">
        <v>49</v>
      </c>
      <c r="F524" s="62" t="s">
        <v>50</v>
      </c>
      <c r="G524" s="63"/>
      <c r="H524" s="64">
        <v>66.64</v>
      </c>
      <c r="I524" s="64">
        <v>64.7</v>
      </c>
      <c r="J524" s="62" t="s">
        <v>439</v>
      </c>
      <c r="K524" s="63"/>
      <c r="L524" s="64">
        <v>11.09</v>
      </c>
      <c r="M524" s="64">
        <v>2.64</v>
      </c>
    </row>
    <row r="525" spans="1:13" ht="55.5">
      <c r="A525" s="59">
        <v>24</v>
      </c>
      <c r="B525" s="60" t="s">
        <v>52</v>
      </c>
      <c r="C525" s="61" t="s">
        <v>440</v>
      </c>
      <c r="D525" s="59">
        <v>0.238</v>
      </c>
      <c r="E525" s="62" t="s">
        <v>54</v>
      </c>
      <c r="F525" s="63"/>
      <c r="G525" s="63"/>
      <c r="H525" s="64">
        <v>44.74</v>
      </c>
      <c r="I525" s="64">
        <v>44.74</v>
      </c>
      <c r="J525" s="63"/>
      <c r="K525" s="63"/>
      <c r="L525" s="64">
        <v>7.67</v>
      </c>
      <c r="M525" s="64">
        <v>1.83</v>
      </c>
    </row>
    <row r="526" spans="1:13" ht="12.75" customHeight="1">
      <c r="A526" s="58" t="s">
        <v>55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</row>
    <row r="527" spans="1:13" ht="159">
      <c r="A527" s="59">
        <v>25</v>
      </c>
      <c r="B527" s="60" t="s">
        <v>66</v>
      </c>
      <c r="C527" s="61" t="s">
        <v>441</v>
      </c>
      <c r="D527" s="59">
        <v>2.4</v>
      </c>
      <c r="E527" s="62" t="s">
        <v>68</v>
      </c>
      <c r="F527" s="64">
        <v>73.82</v>
      </c>
      <c r="G527" s="64">
        <v>852.89</v>
      </c>
      <c r="H527" s="64">
        <v>3460.75</v>
      </c>
      <c r="I527" s="64">
        <v>1192.34</v>
      </c>
      <c r="J527" s="64">
        <v>221.47</v>
      </c>
      <c r="K527" s="64">
        <v>2046.94</v>
      </c>
      <c r="L527" s="64">
        <v>17.02</v>
      </c>
      <c r="M527" s="64">
        <v>40.85</v>
      </c>
    </row>
    <row r="528" spans="1:13" ht="63">
      <c r="A528" s="59">
        <v>26</v>
      </c>
      <c r="B528" s="60" t="s">
        <v>56</v>
      </c>
      <c r="C528" s="61" t="s">
        <v>442</v>
      </c>
      <c r="D528" s="59">
        <v>0.238</v>
      </c>
      <c r="E528" s="62" t="s">
        <v>58</v>
      </c>
      <c r="F528" s="62" t="s">
        <v>59</v>
      </c>
      <c r="G528" s="64">
        <v>5279.4</v>
      </c>
      <c r="H528" s="64">
        <v>1612.6</v>
      </c>
      <c r="I528" s="64">
        <v>327.76</v>
      </c>
      <c r="J528" s="62" t="s">
        <v>443</v>
      </c>
      <c r="K528" s="64">
        <v>1256.49</v>
      </c>
      <c r="L528" s="64">
        <v>51.41</v>
      </c>
      <c r="M528" s="64">
        <v>12.24</v>
      </c>
    </row>
    <row r="529" spans="1:13" ht="55.5">
      <c r="A529" s="59">
        <v>27</v>
      </c>
      <c r="B529" s="60" t="s">
        <v>61</v>
      </c>
      <c r="C529" s="61" t="s">
        <v>444</v>
      </c>
      <c r="D529" s="59">
        <v>0.238</v>
      </c>
      <c r="E529" s="62" t="s">
        <v>63</v>
      </c>
      <c r="F529" s="62" t="s">
        <v>64</v>
      </c>
      <c r="G529" s="64">
        <v>6867.22</v>
      </c>
      <c r="H529" s="64">
        <v>2041.24</v>
      </c>
      <c r="I529" s="64">
        <v>375.37</v>
      </c>
      <c r="J529" s="62" t="s">
        <v>445</v>
      </c>
      <c r="K529" s="64">
        <v>1634.4</v>
      </c>
      <c r="L529" s="64">
        <v>62.07</v>
      </c>
      <c r="M529" s="64">
        <v>14.77</v>
      </c>
    </row>
    <row r="530" spans="1:13" ht="87">
      <c r="A530" s="59">
        <v>28</v>
      </c>
      <c r="B530" s="60" t="s">
        <v>69</v>
      </c>
      <c r="C530" s="61" t="s">
        <v>446</v>
      </c>
      <c r="D530" s="59">
        <v>0.238</v>
      </c>
      <c r="E530" s="62" t="s">
        <v>71</v>
      </c>
      <c r="F530" s="62" t="s">
        <v>72</v>
      </c>
      <c r="G530" s="64">
        <v>5149.85</v>
      </c>
      <c r="H530" s="64">
        <v>1628.19</v>
      </c>
      <c r="I530" s="64">
        <v>355.24</v>
      </c>
      <c r="J530" s="62" t="s">
        <v>447</v>
      </c>
      <c r="K530" s="64">
        <v>1225.66</v>
      </c>
      <c r="L530" s="64">
        <v>55.02</v>
      </c>
      <c r="M530" s="64">
        <v>13.09</v>
      </c>
    </row>
    <row r="531" spans="1:13" ht="48">
      <c r="A531" s="59">
        <v>29</v>
      </c>
      <c r="B531" s="60" t="s">
        <v>74</v>
      </c>
      <c r="C531" s="61" t="s">
        <v>75</v>
      </c>
      <c r="D531" s="59">
        <v>-0.2444</v>
      </c>
      <c r="E531" s="64">
        <v>4945.86</v>
      </c>
      <c r="F531" s="63"/>
      <c r="G531" s="64">
        <v>4945.86</v>
      </c>
      <c r="H531" s="64">
        <v>-1208.77</v>
      </c>
      <c r="I531" s="63"/>
      <c r="J531" s="63"/>
      <c r="K531" s="64">
        <v>-1208.77</v>
      </c>
      <c r="L531" s="63"/>
      <c r="M531" s="63"/>
    </row>
    <row r="532" spans="1:13" ht="36">
      <c r="A532" s="59">
        <v>30</v>
      </c>
      <c r="B532" s="60" t="s">
        <v>76</v>
      </c>
      <c r="C532" s="61" t="s">
        <v>77</v>
      </c>
      <c r="D532" s="59">
        <v>24.44</v>
      </c>
      <c r="E532" s="64">
        <v>81.09</v>
      </c>
      <c r="F532" s="63"/>
      <c r="G532" s="64">
        <v>81.09</v>
      </c>
      <c r="H532" s="64">
        <v>1981.84</v>
      </c>
      <c r="I532" s="63"/>
      <c r="J532" s="63"/>
      <c r="K532" s="64">
        <v>1981.84</v>
      </c>
      <c r="L532" s="63"/>
      <c r="M532" s="63"/>
    </row>
    <row r="533" spans="1:13" ht="75">
      <c r="A533" s="59">
        <v>31</v>
      </c>
      <c r="B533" s="60" t="s">
        <v>78</v>
      </c>
      <c r="C533" s="61" t="s">
        <v>448</v>
      </c>
      <c r="D533" s="59">
        <v>0.238</v>
      </c>
      <c r="E533" s="62" t="s">
        <v>80</v>
      </c>
      <c r="F533" s="62" t="s">
        <v>81</v>
      </c>
      <c r="G533" s="64">
        <v>9502.16</v>
      </c>
      <c r="H533" s="64">
        <v>2592.91</v>
      </c>
      <c r="I533" s="64">
        <v>303</v>
      </c>
      <c r="J533" s="62" t="s">
        <v>449</v>
      </c>
      <c r="K533" s="64">
        <v>2261.52</v>
      </c>
      <c r="L533" s="64">
        <v>48.76</v>
      </c>
      <c r="M533" s="64">
        <v>11.6</v>
      </c>
    </row>
    <row r="534" spans="1:13" ht="63">
      <c r="A534" s="59">
        <v>32</v>
      </c>
      <c r="B534" s="60" t="s">
        <v>83</v>
      </c>
      <c r="C534" s="61" t="s">
        <v>450</v>
      </c>
      <c r="D534" s="59">
        <v>0.34</v>
      </c>
      <c r="E534" s="62" t="s">
        <v>85</v>
      </c>
      <c r="F534" s="64">
        <v>11.45</v>
      </c>
      <c r="G534" s="64">
        <v>1010.8</v>
      </c>
      <c r="H534" s="64">
        <v>428.67</v>
      </c>
      <c r="I534" s="64">
        <v>80.13</v>
      </c>
      <c r="J534" s="64">
        <v>4.87</v>
      </c>
      <c r="K534" s="64">
        <v>343.67</v>
      </c>
      <c r="L534" s="64">
        <v>8.8</v>
      </c>
      <c r="M534" s="64">
        <v>2.99</v>
      </c>
    </row>
    <row r="535" spans="1:13" ht="87">
      <c r="A535" s="59">
        <v>33</v>
      </c>
      <c r="B535" s="60" t="s">
        <v>451</v>
      </c>
      <c r="C535" s="61" t="s">
        <v>452</v>
      </c>
      <c r="D535" s="59">
        <v>0.0238</v>
      </c>
      <c r="E535" s="62" t="s">
        <v>453</v>
      </c>
      <c r="F535" s="62" t="s">
        <v>454</v>
      </c>
      <c r="G535" s="64">
        <v>718.55</v>
      </c>
      <c r="H535" s="64">
        <v>35.32</v>
      </c>
      <c r="I535" s="64">
        <v>18.03</v>
      </c>
      <c r="J535" s="62" t="s">
        <v>455</v>
      </c>
      <c r="K535" s="64">
        <v>17.1</v>
      </c>
      <c r="L535" s="64">
        <v>27.58</v>
      </c>
      <c r="M535" s="64">
        <v>0.66</v>
      </c>
    </row>
    <row r="536" spans="1:13" ht="22.5" customHeight="1">
      <c r="A536" s="58" t="s">
        <v>91</v>
      </c>
      <c r="B536" s="58"/>
      <c r="C536" s="58"/>
      <c r="D536" s="58"/>
      <c r="E536" s="58"/>
      <c r="F536" s="58"/>
      <c r="G536" s="58"/>
      <c r="H536" s="63">
        <v>12784.1</v>
      </c>
      <c r="I536" s="63">
        <v>2859.17</v>
      </c>
      <c r="J536" s="63" t="s">
        <v>456</v>
      </c>
      <c r="K536" s="63">
        <v>9558.85</v>
      </c>
      <c r="L536" s="63"/>
      <c r="M536" s="63">
        <v>104.66</v>
      </c>
    </row>
    <row r="537" spans="1:13" ht="12.75" customHeight="1">
      <c r="A537" s="58" t="s">
        <v>93</v>
      </c>
      <c r="B537" s="58"/>
      <c r="C537" s="58"/>
      <c r="D537" s="58"/>
      <c r="E537" s="58"/>
      <c r="F537" s="58"/>
      <c r="G537" s="58"/>
      <c r="H537" s="63">
        <v>2753.31</v>
      </c>
      <c r="I537" s="63"/>
      <c r="J537" s="63"/>
      <c r="K537" s="63"/>
      <c r="L537" s="63"/>
      <c r="M537" s="63"/>
    </row>
    <row r="538" spans="1:13" ht="12.75" customHeight="1">
      <c r="A538" s="58" t="s">
        <v>94</v>
      </c>
      <c r="B538" s="58"/>
      <c r="C538" s="58"/>
      <c r="D538" s="58"/>
      <c r="E538" s="58"/>
      <c r="F538" s="58"/>
      <c r="G538" s="58"/>
      <c r="H538" s="63">
        <v>1804.73</v>
      </c>
      <c r="I538" s="63"/>
      <c r="J538" s="63"/>
      <c r="K538" s="63"/>
      <c r="L538" s="63"/>
      <c r="M538" s="63"/>
    </row>
    <row r="539" spans="1:13" ht="12.75" customHeight="1">
      <c r="A539" s="58" t="s">
        <v>95</v>
      </c>
      <c r="B539" s="58"/>
      <c r="C539" s="58"/>
      <c r="D539" s="58"/>
      <c r="E539" s="58"/>
      <c r="F539" s="58"/>
      <c r="G539" s="58"/>
      <c r="H539" s="63">
        <v>17342.14</v>
      </c>
      <c r="I539" s="63"/>
      <c r="J539" s="63"/>
      <c r="K539" s="63"/>
      <c r="L539" s="63"/>
      <c r="M539" s="63">
        <v>104.66</v>
      </c>
    </row>
    <row r="540" spans="1:13" ht="12.75" customHeight="1">
      <c r="A540" s="58" t="s">
        <v>96</v>
      </c>
      <c r="B540" s="58"/>
      <c r="C540" s="58"/>
      <c r="D540" s="58"/>
      <c r="E540" s="58"/>
      <c r="F540" s="58"/>
      <c r="G540" s="58"/>
      <c r="H540" s="63"/>
      <c r="I540" s="63"/>
      <c r="J540" s="63"/>
      <c r="K540" s="63"/>
      <c r="L540" s="63"/>
      <c r="M540" s="63"/>
    </row>
    <row r="541" spans="1:13" ht="12.75" customHeight="1">
      <c r="A541" s="58" t="s">
        <v>97</v>
      </c>
      <c r="B541" s="58"/>
      <c r="C541" s="58"/>
      <c r="D541" s="58"/>
      <c r="E541" s="58"/>
      <c r="F541" s="58"/>
      <c r="G541" s="58"/>
      <c r="H541" s="63">
        <v>9558.85</v>
      </c>
      <c r="I541" s="63"/>
      <c r="J541" s="63"/>
      <c r="K541" s="63"/>
      <c r="L541" s="63"/>
      <c r="M541" s="63"/>
    </row>
    <row r="542" spans="1:13" ht="12.75" customHeight="1">
      <c r="A542" s="58" t="s">
        <v>98</v>
      </c>
      <c r="B542" s="58"/>
      <c r="C542" s="58"/>
      <c r="D542" s="58"/>
      <c r="E542" s="58"/>
      <c r="F542" s="58"/>
      <c r="G542" s="58"/>
      <c r="H542" s="63">
        <v>366.08</v>
      </c>
      <c r="I542" s="63"/>
      <c r="J542" s="63"/>
      <c r="K542" s="63"/>
      <c r="L542" s="63"/>
      <c r="M542" s="63"/>
    </row>
    <row r="543" spans="1:13" ht="12.75" customHeight="1">
      <c r="A543" s="58" t="s">
        <v>99</v>
      </c>
      <c r="B543" s="58"/>
      <c r="C543" s="58"/>
      <c r="D543" s="58"/>
      <c r="E543" s="58"/>
      <c r="F543" s="58"/>
      <c r="G543" s="58"/>
      <c r="H543" s="63">
        <v>2876.02</v>
      </c>
      <c r="I543" s="63"/>
      <c r="J543" s="63"/>
      <c r="K543" s="63"/>
      <c r="L543" s="63"/>
      <c r="M543" s="63"/>
    </row>
    <row r="544" spans="1:13" ht="12.75" customHeight="1">
      <c r="A544" s="61" t="s">
        <v>457</v>
      </c>
      <c r="B544" s="61"/>
      <c r="C544" s="61"/>
      <c r="D544" s="61"/>
      <c r="E544" s="61"/>
      <c r="F544" s="61"/>
      <c r="G544" s="61"/>
      <c r="H544" s="62">
        <v>17342.14</v>
      </c>
      <c r="I544" s="63"/>
      <c r="J544" s="63"/>
      <c r="K544" s="63"/>
      <c r="L544" s="63"/>
      <c r="M544" s="62">
        <v>104.66</v>
      </c>
    </row>
    <row r="545" spans="1:13" ht="12.75" customHeight="1">
      <c r="A545" s="57" t="s">
        <v>458</v>
      </c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</row>
    <row r="546" spans="1:13" ht="45.75" customHeight="1">
      <c r="A546" s="59">
        <v>34</v>
      </c>
      <c r="B546" s="60" t="s">
        <v>103</v>
      </c>
      <c r="C546" s="61" t="s">
        <v>459</v>
      </c>
      <c r="D546" s="59">
        <v>0.0167</v>
      </c>
      <c r="E546" s="62" t="s">
        <v>105</v>
      </c>
      <c r="F546" s="63"/>
      <c r="G546" s="63"/>
      <c r="H546" s="64">
        <v>81.57</v>
      </c>
      <c r="I546" s="64">
        <v>81.57</v>
      </c>
      <c r="J546" s="63"/>
      <c r="K546" s="63"/>
      <c r="L546" s="64">
        <v>214.32</v>
      </c>
      <c r="M546" s="64">
        <v>3.58</v>
      </c>
    </row>
    <row r="547" spans="1:13" ht="55.5">
      <c r="A547" s="59">
        <v>35</v>
      </c>
      <c r="B547" s="60" t="s">
        <v>460</v>
      </c>
      <c r="C547" s="61" t="s">
        <v>461</v>
      </c>
      <c r="D547" s="59">
        <v>1.67</v>
      </c>
      <c r="E547" s="62" t="s">
        <v>108</v>
      </c>
      <c r="F547" s="64">
        <v>56.65</v>
      </c>
      <c r="G547" s="63"/>
      <c r="H547" s="64">
        <v>116.42</v>
      </c>
      <c r="I547" s="64">
        <v>21.81</v>
      </c>
      <c r="J547" s="64">
        <v>94.61</v>
      </c>
      <c r="K547" s="63"/>
      <c r="L547" s="63"/>
      <c r="M547" s="63"/>
    </row>
    <row r="548" spans="1:13" ht="103.5">
      <c r="A548" s="59">
        <v>36</v>
      </c>
      <c r="B548" s="60" t="s">
        <v>109</v>
      </c>
      <c r="C548" s="61" t="s">
        <v>462</v>
      </c>
      <c r="D548" s="59">
        <v>1.67</v>
      </c>
      <c r="E548" s="62" t="s">
        <v>111</v>
      </c>
      <c r="F548" s="63"/>
      <c r="G548" s="63"/>
      <c r="H548" s="64">
        <v>22.08</v>
      </c>
      <c r="I548" s="64">
        <v>22.08</v>
      </c>
      <c r="J548" s="63"/>
      <c r="K548" s="63"/>
      <c r="L548" s="63"/>
      <c r="M548" s="63"/>
    </row>
    <row r="549" spans="1:13" ht="12.75" customHeight="1">
      <c r="A549" s="58" t="s">
        <v>91</v>
      </c>
      <c r="B549" s="58"/>
      <c r="C549" s="58"/>
      <c r="D549" s="58"/>
      <c r="E549" s="58"/>
      <c r="F549" s="58"/>
      <c r="G549" s="58"/>
      <c r="H549" s="63">
        <v>220.07</v>
      </c>
      <c r="I549" s="63">
        <v>125.46</v>
      </c>
      <c r="J549" s="63">
        <v>94.61</v>
      </c>
      <c r="K549" s="63"/>
      <c r="L549" s="63"/>
      <c r="M549" s="63">
        <v>3.58</v>
      </c>
    </row>
    <row r="550" spans="1:13" ht="12.75" customHeight="1">
      <c r="A550" s="58" t="s">
        <v>93</v>
      </c>
      <c r="B550" s="58"/>
      <c r="C550" s="58"/>
      <c r="D550" s="58"/>
      <c r="E550" s="58"/>
      <c r="F550" s="58"/>
      <c r="G550" s="58"/>
      <c r="H550" s="63">
        <v>107.51</v>
      </c>
      <c r="I550" s="63"/>
      <c r="J550" s="63"/>
      <c r="K550" s="63"/>
      <c r="L550" s="63"/>
      <c r="M550" s="63"/>
    </row>
    <row r="551" spans="1:13" ht="12.75" customHeight="1">
      <c r="A551" s="58" t="s">
        <v>94</v>
      </c>
      <c r="B551" s="58"/>
      <c r="C551" s="58"/>
      <c r="D551" s="58"/>
      <c r="E551" s="58"/>
      <c r="F551" s="58"/>
      <c r="G551" s="58"/>
      <c r="H551" s="63">
        <v>67.13</v>
      </c>
      <c r="I551" s="63"/>
      <c r="J551" s="63"/>
      <c r="K551" s="63"/>
      <c r="L551" s="63"/>
      <c r="M551" s="63"/>
    </row>
    <row r="552" spans="1:13" ht="12.75" customHeight="1">
      <c r="A552" s="58" t="s">
        <v>95</v>
      </c>
      <c r="B552" s="58"/>
      <c r="C552" s="58"/>
      <c r="D552" s="58"/>
      <c r="E552" s="58"/>
      <c r="F552" s="58"/>
      <c r="G552" s="58"/>
      <c r="H552" s="63">
        <v>394.71</v>
      </c>
      <c r="I552" s="63"/>
      <c r="J552" s="63"/>
      <c r="K552" s="63"/>
      <c r="L552" s="63"/>
      <c r="M552" s="63">
        <v>3.58</v>
      </c>
    </row>
    <row r="553" spans="1:13" ht="12.75" customHeight="1">
      <c r="A553" s="58" t="s">
        <v>96</v>
      </c>
      <c r="B553" s="58"/>
      <c r="C553" s="58"/>
      <c r="D553" s="58"/>
      <c r="E553" s="58"/>
      <c r="F553" s="58"/>
      <c r="G553" s="58"/>
      <c r="H553" s="63"/>
      <c r="I553" s="63"/>
      <c r="J553" s="63"/>
      <c r="K553" s="63"/>
      <c r="L553" s="63"/>
      <c r="M553" s="63"/>
    </row>
    <row r="554" spans="1:13" ht="12.75" customHeight="1">
      <c r="A554" s="58" t="s">
        <v>98</v>
      </c>
      <c r="B554" s="58"/>
      <c r="C554" s="58"/>
      <c r="D554" s="58"/>
      <c r="E554" s="58"/>
      <c r="F554" s="58"/>
      <c r="G554" s="58"/>
      <c r="H554" s="63">
        <v>94.61</v>
      </c>
      <c r="I554" s="63"/>
      <c r="J554" s="63"/>
      <c r="K554" s="63"/>
      <c r="L554" s="63"/>
      <c r="M554" s="63"/>
    </row>
    <row r="555" spans="1:13" ht="12.75" customHeight="1">
      <c r="A555" s="58" t="s">
        <v>99</v>
      </c>
      <c r="B555" s="58"/>
      <c r="C555" s="58"/>
      <c r="D555" s="58"/>
      <c r="E555" s="58"/>
      <c r="F555" s="58"/>
      <c r="G555" s="58"/>
      <c r="H555" s="63">
        <v>125.46</v>
      </c>
      <c r="I555" s="63"/>
      <c r="J555" s="63"/>
      <c r="K555" s="63"/>
      <c r="L555" s="63"/>
      <c r="M555" s="63"/>
    </row>
    <row r="556" spans="1:13" ht="12.75" customHeight="1">
      <c r="A556" s="61" t="s">
        <v>463</v>
      </c>
      <c r="B556" s="61"/>
      <c r="C556" s="61"/>
      <c r="D556" s="61"/>
      <c r="E556" s="61"/>
      <c r="F556" s="61"/>
      <c r="G556" s="61"/>
      <c r="H556" s="62">
        <v>394.71</v>
      </c>
      <c r="I556" s="63"/>
      <c r="J556" s="63"/>
      <c r="K556" s="63"/>
      <c r="L556" s="63"/>
      <c r="M556" s="62">
        <v>3.58</v>
      </c>
    </row>
    <row r="557" spans="1:13" ht="12.75">
      <c r="A557" s="59" t="s">
        <v>113</v>
      </c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</row>
    <row r="558" spans="1:13" ht="22.5" customHeight="1">
      <c r="A558" s="58" t="s">
        <v>114</v>
      </c>
      <c r="B558" s="58"/>
      <c r="C558" s="58"/>
      <c r="D558" s="58"/>
      <c r="E558" s="58"/>
      <c r="F558" s="58"/>
      <c r="G558" s="58"/>
      <c r="H558" s="63">
        <v>37838.81</v>
      </c>
      <c r="I558" s="63">
        <v>6570.33</v>
      </c>
      <c r="J558" s="63" t="s">
        <v>464</v>
      </c>
      <c r="K558" s="63">
        <v>29749.05</v>
      </c>
      <c r="L558" s="63"/>
      <c r="M558" s="63">
        <v>239.05</v>
      </c>
    </row>
    <row r="559" spans="1:13" ht="12.75" customHeight="1">
      <c r="A559" s="58" t="s">
        <v>93</v>
      </c>
      <c r="B559" s="58"/>
      <c r="C559" s="58"/>
      <c r="D559" s="58"/>
      <c r="E559" s="58"/>
      <c r="F559" s="58"/>
      <c r="G559" s="58"/>
      <c r="H559" s="63">
        <v>6504.9</v>
      </c>
      <c r="I559" s="63"/>
      <c r="J559" s="63"/>
      <c r="K559" s="63"/>
      <c r="L559" s="63"/>
      <c r="M559" s="63"/>
    </row>
    <row r="560" spans="1:13" ht="12.75" customHeight="1">
      <c r="A560" s="58" t="s">
        <v>94</v>
      </c>
      <c r="B560" s="58"/>
      <c r="C560" s="58"/>
      <c r="D560" s="58"/>
      <c r="E560" s="58"/>
      <c r="F560" s="58"/>
      <c r="G560" s="58"/>
      <c r="H560" s="63">
        <v>3963.85</v>
      </c>
      <c r="I560" s="63"/>
      <c r="J560" s="63"/>
      <c r="K560" s="63"/>
      <c r="L560" s="63"/>
      <c r="M560" s="63"/>
    </row>
    <row r="561" spans="1:13" ht="12.75" customHeight="1">
      <c r="A561" s="61" t="s">
        <v>116</v>
      </c>
      <c r="B561" s="61"/>
      <c r="C561" s="61"/>
      <c r="D561" s="61"/>
      <c r="E561" s="61"/>
      <c r="F561" s="61"/>
      <c r="G561" s="61"/>
      <c r="H561" s="63"/>
      <c r="I561" s="63"/>
      <c r="J561" s="63"/>
      <c r="K561" s="63"/>
      <c r="L561" s="63"/>
      <c r="M561" s="63"/>
    </row>
    <row r="562" spans="1:13" ht="12.75" customHeight="1">
      <c r="A562" s="58" t="s">
        <v>184</v>
      </c>
      <c r="B562" s="58"/>
      <c r="C562" s="58"/>
      <c r="D562" s="58"/>
      <c r="E562" s="58"/>
      <c r="F562" s="58"/>
      <c r="G562" s="58"/>
      <c r="H562" s="63">
        <v>1045.73</v>
      </c>
      <c r="I562" s="63"/>
      <c r="J562" s="63"/>
      <c r="K562" s="63"/>
      <c r="L562" s="63"/>
      <c r="M562" s="63">
        <v>14.78</v>
      </c>
    </row>
    <row r="563" spans="1:13" ht="12.75" customHeight="1">
      <c r="A563" s="58" t="s">
        <v>325</v>
      </c>
      <c r="B563" s="58"/>
      <c r="C563" s="58"/>
      <c r="D563" s="58"/>
      <c r="E563" s="58"/>
      <c r="F563" s="58"/>
      <c r="G563" s="58"/>
      <c r="H563" s="63">
        <v>19526.18</v>
      </c>
      <c r="I563" s="63"/>
      <c r="J563" s="63"/>
      <c r="K563" s="63"/>
      <c r="L563" s="63"/>
      <c r="M563" s="63">
        <v>90.88</v>
      </c>
    </row>
    <row r="564" spans="1:13" ht="12.75" customHeight="1">
      <c r="A564" s="58" t="s">
        <v>327</v>
      </c>
      <c r="B564" s="58"/>
      <c r="C564" s="58"/>
      <c r="D564" s="58"/>
      <c r="E564" s="58"/>
      <c r="F564" s="58"/>
      <c r="G564" s="58"/>
      <c r="H564" s="63">
        <v>255.95</v>
      </c>
      <c r="I564" s="63"/>
      <c r="J564" s="63"/>
      <c r="K564" s="63"/>
      <c r="L564" s="63"/>
      <c r="M564" s="63">
        <v>2.73</v>
      </c>
    </row>
    <row r="565" spans="1:13" ht="12.75" customHeight="1">
      <c r="A565" s="58" t="s">
        <v>185</v>
      </c>
      <c r="B565" s="58"/>
      <c r="C565" s="58"/>
      <c r="D565" s="58"/>
      <c r="E565" s="58"/>
      <c r="F565" s="58"/>
      <c r="G565" s="58"/>
      <c r="H565" s="63">
        <v>7183.97</v>
      </c>
      <c r="I565" s="63"/>
      <c r="J565" s="63"/>
      <c r="K565" s="63"/>
      <c r="L565" s="63"/>
      <c r="M565" s="63">
        <v>14.54</v>
      </c>
    </row>
    <row r="566" spans="1:13" ht="12.75" customHeight="1">
      <c r="A566" s="58" t="s">
        <v>186</v>
      </c>
      <c r="B566" s="58"/>
      <c r="C566" s="58"/>
      <c r="D566" s="58"/>
      <c r="E566" s="58"/>
      <c r="F566" s="58"/>
      <c r="G566" s="58"/>
      <c r="H566" s="63">
        <v>21.42</v>
      </c>
      <c r="I566" s="63"/>
      <c r="J566" s="63"/>
      <c r="K566" s="63"/>
      <c r="L566" s="63"/>
      <c r="M566" s="63">
        <v>0.12</v>
      </c>
    </row>
    <row r="567" spans="1:13" ht="12.75" customHeight="1">
      <c r="A567" s="58" t="s">
        <v>465</v>
      </c>
      <c r="B567" s="58"/>
      <c r="C567" s="58"/>
      <c r="D567" s="58"/>
      <c r="E567" s="58"/>
      <c r="F567" s="58"/>
      <c r="G567" s="58"/>
      <c r="H567" s="63">
        <v>2377.44</v>
      </c>
      <c r="I567" s="63"/>
      <c r="J567" s="63"/>
      <c r="K567" s="63"/>
      <c r="L567" s="63"/>
      <c r="M567" s="63">
        <v>4.8</v>
      </c>
    </row>
    <row r="568" spans="1:13" ht="12.75" customHeight="1">
      <c r="A568" s="58" t="s">
        <v>326</v>
      </c>
      <c r="B568" s="58"/>
      <c r="C568" s="58"/>
      <c r="D568" s="58"/>
      <c r="E568" s="58"/>
      <c r="F568" s="58"/>
      <c r="G568" s="58"/>
      <c r="H568" s="63">
        <v>220.82</v>
      </c>
      <c r="I568" s="63"/>
      <c r="J568" s="63"/>
      <c r="K568" s="63"/>
      <c r="L568" s="63"/>
      <c r="M568" s="63">
        <v>3.62</v>
      </c>
    </row>
    <row r="569" spans="1:13" ht="12.75" customHeight="1">
      <c r="A569" s="58" t="s">
        <v>117</v>
      </c>
      <c r="B569" s="58"/>
      <c r="C569" s="58"/>
      <c r="D569" s="58"/>
      <c r="E569" s="58"/>
      <c r="F569" s="58"/>
      <c r="G569" s="58"/>
      <c r="H569" s="63">
        <v>3123.76</v>
      </c>
      <c r="I569" s="63"/>
      <c r="J569" s="63"/>
      <c r="K569" s="63"/>
      <c r="L569" s="63"/>
      <c r="M569" s="63">
        <v>23.23</v>
      </c>
    </row>
    <row r="570" spans="1:13" ht="12.75" customHeight="1">
      <c r="A570" s="58" t="s">
        <v>119</v>
      </c>
      <c r="B570" s="58"/>
      <c r="C570" s="58"/>
      <c r="D570" s="58"/>
      <c r="E570" s="58"/>
      <c r="F570" s="58"/>
      <c r="G570" s="58"/>
      <c r="H570" s="63">
        <v>5243.3</v>
      </c>
      <c r="I570" s="63"/>
      <c r="J570" s="63"/>
      <c r="K570" s="63"/>
      <c r="L570" s="63"/>
      <c r="M570" s="63">
        <v>40.85</v>
      </c>
    </row>
    <row r="571" spans="1:13" ht="12.75" customHeight="1">
      <c r="A571" s="58" t="s">
        <v>118</v>
      </c>
      <c r="B571" s="58"/>
      <c r="C571" s="58"/>
      <c r="D571" s="58"/>
      <c r="E571" s="58"/>
      <c r="F571" s="58"/>
      <c r="G571" s="58"/>
      <c r="H571" s="63">
        <v>8914.28</v>
      </c>
      <c r="I571" s="63"/>
      <c r="J571" s="63"/>
      <c r="K571" s="63"/>
      <c r="L571" s="63"/>
      <c r="M571" s="63">
        <v>39.92</v>
      </c>
    </row>
    <row r="572" spans="1:13" ht="12.75" customHeight="1">
      <c r="A572" s="58" t="s">
        <v>121</v>
      </c>
      <c r="B572" s="58"/>
      <c r="C572" s="58"/>
      <c r="D572" s="58"/>
      <c r="E572" s="58"/>
      <c r="F572" s="58"/>
      <c r="G572" s="58"/>
      <c r="H572" s="63">
        <v>185.98</v>
      </c>
      <c r="I572" s="63"/>
      <c r="J572" s="63"/>
      <c r="K572" s="63"/>
      <c r="L572" s="63"/>
      <c r="M572" s="63">
        <v>3.58</v>
      </c>
    </row>
    <row r="573" spans="1:13" ht="12.75" customHeight="1">
      <c r="A573" s="58" t="s">
        <v>122</v>
      </c>
      <c r="B573" s="58"/>
      <c r="C573" s="58"/>
      <c r="D573" s="58"/>
      <c r="E573" s="58"/>
      <c r="F573" s="58"/>
      <c r="G573" s="58"/>
      <c r="H573" s="63">
        <v>151.32</v>
      </c>
      <c r="I573" s="63"/>
      <c r="J573" s="63"/>
      <c r="K573" s="63"/>
      <c r="L573" s="63"/>
      <c r="M573" s="63"/>
    </row>
    <row r="574" spans="1:13" ht="12.75" customHeight="1">
      <c r="A574" s="58" t="s">
        <v>123</v>
      </c>
      <c r="B574" s="58"/>
      <c r="C574" s="58"/>
      <c r="D574" s="58"/>
      <c r="E574" s="58"/>
      <c r="F574" s="58"/>
      <c r="G574" s="58"/>
      <c r="H574" s="63">
        <v>57.41</v>
      </c>
      <c r="I574" s="63"/>
      <c r="J574" s="63"/>
      <c r="K574" s="63"/>
      <c r="L574" s="63"/>
      <c r="M574" s="63"/>
    </row>
    <row r="575" spans="1:13" ht="12.75" customHeight="1">
      <c r="A575" s="58" t="s">
        <v>95</v>
      </c>
      <c r="B575" s="58"/>
      <c r="C575" s="58"/>
      <c r="D575" s="58"/>
      <c r="E575" s="58"/>
      <c r="F575" s="58"/>
      <c r="G575" s="58"/>
      <c r="H575" s="63">
        <v>48307.56</v>
      </c>
      <c r="I575" s="63"/>
      <c r="J575" s="63"/>
      <c r="K575" s="63"/>
      <c r="L575" s="63"/>
      <c r="M575" s="63">
        <v>239.05</v>
      </c>
    </row>
    <row r="576" spans="1:13" ht="12.75" customHeight="1">
      <c r="A576" s="58" t="s">
        <v>96</v>
      </c>
      <c r="B576" s="58"/>
      <c r="C576" s="58"/>
      <c r="D576" s="58"/>
      <c r="E576" s="58"/>
      <c r="F576" s="58"/>
      <c r="G576" s="58"/>
      <c r="H576" s="63"/>
      <c r="I576" s="63"/>
      <c r="J576" s="63"/>
      <c r="K576" s="63"/>
      <c r="L576" s="63"/>
      <c r="M576" s="63"/>
    </row>
    <row r="577" spans="1:13" ht="12.75" customHeight="1">
      <c r="A577" s="58" t="s">
        <v>97</v>
      </c>
      <c r="B577" s="58"/>
      <c r="C577" s="58"/>
      <c r="D577" s="58"/>
      <c r="E577" s="58"/>
      <c r="F577" s="58"/>
      <c r="G577" s="58"/>
      <c r="H577" s="63">
        <v>29749.05</v>
      </c>
      <c r="I577" s="63"/>
      <c r="J577" s="63"/>
      <c r="K577" s="63"/>
      <c r="L577" s="63"/>
      <c r="M577" s="63"/>
    </row>
    <row r="578" spans="1:13" ht="12.75" customHeight="1">
      <c r="A578" s="58" t="s">
        <v>98</v>
      </c>
      <c r="B578" s="58"/>
      <c r="C578" s="58"/>
      <c r="D578" s="58"/>
      <c r="E578" s="58"/>
      <c r="F578" s="58"/>
      <c r="G578" s="58"/>
      <c r="H578" s="63">
        <v>1519.43</v>
      </c>
      <c r="I578" s="63"/>
      <c r="J578" s="63"/>
      <c r="K578" s="63"/>
      <c r="L578" s="63"/>
      <c r="M578" s="63"/>
    </row>
    <row r="579" spans="1:13" ht="12.75" customHeight="1">
      <c r="A579" s="58" t="s">
        <v>99</v>
      </c>
      <c r="B579" s="58"/>
      <c r="C579" s="58"/>
      <c r="D579" s="58"/>
      <c r="E579" s="58"/>
      <c r="F579" s="58"/>
      <c r="G579" s="58"/>
      <c r="H579" s="63">
        <v>6661.43</v>
      </c>
      <c r="I579" s="63"/>
      <c r="J579" s="63"/>
      <c r="K579" s="63"/>
      <c r="L579" s="63"/>
      <c r="M579" s="63"/>
    </row>
    <row r="580" spans="1:13" ht="12.75" customHeight="1">
      <c r="A580" s="58" t="s">
        <v>124</v>
      </c>
      <c r="B580" s="58"/>
      <c r="C580" s="58"/>
      <c r="D580" s="58"/>
      <c r="E580" s="58"/>
      <c r="F580" s="58"/>
      <c r="G580" s="58"/>
      <c r="H580" s="63">
        <v>6504.9</v>
      </c>
      <c r="I580" s="63"/>
      <c r="J580" s="63"/>
      <c r="K580" s="63"/>
      <c r="L580" s="63"/>
      <c r="M580" s="63"/>
    </row>
    <row r="581" spans="1:13" ht="12.75" customHeight="1">
      <c r="A581" s="58" t="s">
        <v>125</v>
      </c>
      <c r="B581" s="58"/>
      <c r="C581" s="58"/>
      <c r="D581" s="58"/>
      <c r="E581" s="58"/>
      <c r="F581" s="58"/>
      <c r="G581" s="58"/>
      <c r="H581" s="63">
        <v>3963.85</v>
      </c>
      <c r="I581" s="63"/>
      <c r="J581" s="63"/>
      <c r="K581" s="63"/>
      <c r="L581" s="63"/>
      <c r="M581" s="63"/>
    </row>
    <row r="582" spans="1:13" ht="12.75" customHeight="1">
      <c r="A582" s="58" t="s">
        <v>466</v>
      </c>
      <c r="B582" s="58"/>
      <c r="C582" s="58"/>
      <c r="D582" s="58"/>
      <c r="E582" s="58"/>
      <c r="F582" s="58"/>
      <c r="G582" s="58"/>
      <c r="H582" s="63">
        <f>H575*3.5577124</f>
        <v>171864.405225744</v>
      </c>
      <c r="I582" s="63"/>
      <c r="J582" s="63"/>
      <c r="K582" s="63"/>
      <c r="L582" s="63"/>
      <c r="M582" s="63"/>
    </row>
    <row r="583" spans="1:13" ht="12.75" customHeight="1">
      <c r="A583" s="58" t="s">
        <v>127</v>
      </c>
      <c r="B583" s="58"/>
      <c r="C583" s="58"/>
      <c r="D583" s="58"/>
      <c r="E583" s="58"/>
      <c r="F583" s="58"/>
      <c r="G583" s="58"/>
      <c r="H583" s="65">
        <f>H582*18%</f>
        <v>30935.59294063392</v>
      </c>
      <c r="I583" s="63"/>
      <c r="J583" s="63"/>
      <c r="K583" s="63"/>
      <c r="L583" s="63"/>
      <c r="M583" s="63"/>
    </row>
    <row r="584" spans="1:13" ht="12.75" customHeight="1">
      <c r="A584" s="61" t="s">
        <v>128</v>
      </c>
      <c r="B584" s="61"/>
      <c r="C584" s="61"/>
      <c r="D584" s="61"/>
      <c r="E584" s="61"/>
      <c r="F584" s="61"/>
      <c r="G584" s="61"/>
      <c r="H584" s="66">
        <f>H582+H583</f>
        <v>202799.99816637792</v>
      </c>
      <c r="I584" s="63"/>
      <c r="J584" s="63"/>
      <c r="K584" s="63"/>
      <c r="L584" s="63"/>
      <c r="M584" s="62">
        <v>239.05</v>
      </c>
    </row>
    <row r="585" spans="1:13" ht="12.75">
      <c r="A585" s="4"/>
      <c r="B585" s="67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4"/>
      <c r="B586" s="67"/>
      <c r="F586" s="5"/>
      <c r="G586" s="5"/>
      <c r="H586" s="5"/>
      <c r="I586" s="5"/>
      <c r="J586" s="5"/>
      <c r="K586" s="5"/>
      <c r="L586" s="5"/>
      <c r="M586" s="5"/>
    </row>
    <row r="587" spans="1:8" ht="15.75">
      <c r="A587" s="4"/>
      <c r="B587" s="25"/>
      <c r="C587" s="6"/>
      <c r="D587" s="26" t="s">
        <v>467</v>
      </c>
      <c r="F587" s="27"/>
      <c r="G587" s="27"/>
      <c r="H587" s="27"/>
    </row>
    <row r="588" spans="1:8" ht="12.75">
      <c r="A588" s="4"/>
      <c r="B588" s="25"/>
      <c r="C588" s="6"/>
      <c r="D588" s="28" t="s">
        <v>8</v>
      </c>
      <c r="F588" s="29"/>
      <c r="G588" s="29"/>
      <c r="H588" s="29"/>
    </row>
    <row r="589" spans="1:10" ht="12.75">
      <c r="A589" s="30" t="s">
        <v>9</v>
      </c>
      <c r="B589" s="31" t="s">
        <v>468</v>
      </c>
      <c r="C589" s="31"/>
      <c r="D589" s="31"/>
      <c r="E589" s="31"/>
      <c r="F589" s="31"/>
      <c r="G589" s="31"/>
      <c r="H589" s="31"/>
      <c r="I589" s="31"/>
      <c r="J589" s="31"/>
    </row>
    <row r="590" spans="1:10" ht="12.75">
      <c r="A590" s="32"/>
      <c r="B590" s="33"/>
      <c r="C590" s="34"/>
      <c r="D590" s="35" t="s">
        <v>11</v>
      </c>
      <c r="E590" s="30"/>
      <c r="F590" s="35"/>
      <c r="G590" s="35"/>
      <c r="H590" s="35"/>
      <c r="I590" s="34"/>
      <c r="J590" s="36"/>
    </row>
    <row r="591" spans="1:10" ht="12.75">
      <c r="A591" s="7"/>
      <c r="B591" s="37"/>
      <c r="C591" s="38"/>
      <c r="D591" s="38"/>
      <c r="E591" s="38"/>
      <c r="F591" s="38"/>
      <c r="G591" s="38"/>
      <c r="H591" s="38"/>
      <c r="I591" s="38"/>
      <c r="J591" s="38"/>
    </row>
    <row r="592" spans="1:11" ht="12.75">
      <c r="A592" s="28"/>
      <c r="B592" s="39" t="s">
        <v>12</v>
      </c>
      <c r="C592" s="40"/>
      <c r="D592" s="36"/>
      <c r="E592" s="36"/>
      <c r="F592" s="41"/>
      <c r="G592" s="41"/>
      <c r="H592" s="41"/>
      <c r="I592" s="42"/>
      <c r="J592" s="38"/>
      <c r="K592" s="43"/>
    </row>
    <row r="593" spans="1:10" ht="12.75">
      <c r="A593" s="28"/>
      <c r="B593" s="39" t="s">
        <v>469</v>
      </c>
      <c r="C593" s="45"/>
      <c r="D593" s="46" t="s">
        <v>470</v>
      </c>
      <c r="E593" s="46"/>
      <c r="F593" s="47" t="s">
        <v>15</v>
      </c>
      <c r="G593" s="41"/>
      <c r="I593" s="42"/>
      <c r="J593" s="38"/>
    </row>
    <row r="594" spans="1:10" ht="12.75">
      <c r="A594" s="28"/>
      <c r="B594" s="39" t="s">
        <v>16</v>
      </c>
      <c r="C594" s="45"/>
      <c r="D594" s="48" t="s">
        <v>471</v>
      </c>
      <c r="E594" s="48"/>
      <c r="F594" s="41" t="s">
        <v>15</v>
      </c>
      <c r="G594" s="41"/>
      <c r="I594" s="42"/>
      <c r="J594" s="38"/>
    </row>
    <row r="595" spans="1:10" ht="12.75">
      <c r="A595" s="28"/>
      <c r="B595" s="39" t="s">
        <v>18</v>
      </c>
      <c r="C595" s="45"/>
      <c r="D595" s="48" t="s">
        <v>472</v>
      </c>
      <c r="E595" s="48"/>
      <c r="F595" s="41" t="s">
        <v>20</v>
      </c>
      <c r="G595" s="41"/>
      <c r="I595" s="42"/>
      <c r="J595" s="38"/>
    </row>
    <row r="596" spans="1:10" ht="12.75">
      <c r="A596" s="28"/>
      <c r="B596" s="49" t="s">
        <v>473</v>
      </c>
      <c r="C596" s="50"/>
      <c r="D596" s="38"/>
      <c r="E596" s="38"/>
      <c r="F596" s="38"/>
      <c r="G596" s="38"/>
      <c r="H596" s="38"/>
      <c r="I596" s="38"/>
      <c r="J596" s="38"/>
    </row>
    <row r="597" ht="12.75">
      <c r="E597" s="6"/>
    </row>
    <row r="598" spans="1:13" ht="12.75" customHeight="1">
      <c r="A598" s="51" t="s">
        <v>22</v>
      </c>
      <c r="B598" s="52" t="s">
        <v>23</v>
      </c>
      <c r="C598" s="51" t="s">
        <v>24</v>
      </c>
      <c r="D598" s="51" t="s">
        <v>25</v>
      </c>
      <c r="E598" s="51" t="s">
        <v>26</v>
      </c>
      <c r="F598" s="51"/>
      <c r="G598" s="51"/>
      <c r="H598" s="51" t="s">
        <v>27</v>
      </c>
      <c r="I598" s="51"/>
      <c r="J598" s="51"/>
      <c r="K598" s="51"/>
      <c r="L598" s="51" t="s">
        <v>28</v>
      </c>
      <c r="M598" s="51"/>
    </row>
    <row r="599" spans="1:13" ht="36" customHeight="1">
      <c r="A599" s="51"/>
      <c r="B599" s="52"/>
      <c r="C599" s="51"/>
      <c r="D599" s="51"/>
      <c r="E599" s="51" t="s">
        <v>29</v>
      </c>
      <c r="F599" s="51" t="s">
        <v>30</v>
      </c>
      <c r="G599" s="51" t="s">
        <v>31</v>
      </c>
      <c r="H599" s="51" t="s">
        <v>32</v>
      </c>
      <c r="I599" s="51" t="s">
        <v>33</v>
      </c>
      <c r="J599" s="51" t="s">
        <v>34</v>
      </c>
      <c r="K599" s="51" t="s">
        <v>31</v>
      </c>
      <c r="L599" s="51"/>
      <c r="M599" s="51"/>
    </row>
    <row r="600" spans="1:13" ht="36">
      <c r="A600" s="51"/>
      <c r="B600" s="52"/>
      <c r="C600" s="51"/>
      <c r="D600" s="51"/>
      <c r="E600" s="51" t="s">
        <v>33</v>
      </c>
      <c r="F600" s="51" t="s">
        <v>35</v>
      </c>
      <c r="G600" s="51"/>
      <c r="H600" s="51"/>
      <c r="I600" s="51"/>
      <c r="J600" s="51" t="s">
        <v>35</v>
      </c>
      <c r="K600" s="51"/>
      <c r="L600" s="51" t="s">
        <v>36</v>
      </c>
      <c r="M600" s="51" t="s">
        <v>29</v>
      </c>
    </row>
    <row r="601" spans="1:13" ht="12.75">
      <c r="A601" s="55">
        <v>1</v>
      </c>
      <c r="B601" s="56">
        <v>2</v>
      </c>
      <c r="C601" s="51">
        <v>3</v>
      </c>
      <c r="D601" s="51">
        <v>4</v>
      </c>
      <c r="E601" s="51">
        <v>5</v>
      </c>
      <c r="F601" s="55">
        <v>6</v>
      </c>
      <c r="G601" s="55">
        <v>7</v>
      </c>
      <c r="H601" s="55">
        <v>8</v>
      </c>
      <c r="I601" s="55">
        <v>9</v>
      </c>
      <c r="J601" s="55">
        <v>10</v>
      </c>
      <c r="K601" s="55">
        <v>11</v>
      </c>
      <c r="L601" s="55">
        <v>12</v>
      </c>
      <c r="M601" s="55">
        <v>13</v>
      </c>
    </row>
    <row r="602" spans="1:13" ht="12.75" customHeight="1">
      <c r="A602" s="57" t="s">
        <v>474</v>
      </c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</row>
    <row r="603" spans="1:13" ht="12.75" customHeight="1">
      <c r="A603" s="58" t="s">
        <v>38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</row>
    <row r="604" spans="1:13" ht="55.5">
      <c r="A604" s="59">
        <v>1</v>
      </c>
      <c r="B604" s="60" t="s">
        <v>475</v>
      </c>
      <c r="C604" s="61" t="s">
        <v>476</v>
      </c>
      <c r="D604" s="59">
        <v>0.01</v>
      </c>
      <c r="E604" s="62" t="s">
        <v>477</v>
      </c>
      <c r="F604" s="62" t="s">
        <v>478</v>
      </c>
      <c r="G604" s="63"/>
      <c r="H604" s="64">
        <v>36.07</v>
      </c>
      <c r="I604" s="64">
        <v>33.03</v>
      </c>
      <c r="J604" s="62" t="s">
        <v>479</v>
      </c>
      <c r="K604" s="63"/>
      <c r="L604" s="64">
        <v>128.73</v>
      </c>
      <c r="M604" s="64">
        <v>1.29</v>
      </c>
    </row>
    <row r="605" spans="1:13" ht="43.5">
      <c r="A605" s="59">
        <v>2</v>
      </c>
      <c r="B605" s="60" t="s">
        <v>209</v>
      </c>
      <c r="C605" s="61" t="s">
        <v>480</v>
      </c>
      <c r="D605" s="59">
        <v>0.0238</v>
      </c>
      <c r="E605" s="62" t="s">
        <v>211</v>
      </c>
      <c r="F605" s="62" t="s">
        <v>212</v>
      </c>
      <c r="G605" s="63"/>
      <c r="H605" s="64">
        <v>29.15</v>
      </c>
      <c r="I605" s="64">
        <v>27.64</v>
      </c>
      <c r="J605" s="62" t="s">
        <v>481</v>
      </c>
      <c r="K605" s="63"/>
      <c r="L605" s="64">
        <v>46.11</v>
      </c>
      <c r="M605" s="64">
        <v>1.1</v>
      </c>
    </row>
    <row r="606" spans="1:13" ht="55.5">
      <c r="A606" s="59">
        <v>3</v>
      </c>
      <c r="B606" s="60" t="s">
        <v>482</v>
      </c>
      <c r="C606" s="61" t="s">
        <v>483</v>
      </c>
      <c r="D606" s="59">
        <v>0.0108</v>
      </c>
      <c r="E606" s="62" t="s">
        <v>484</v>
      </c>
      <c r="F606" s="63"/>
      <c r="G606" s="63"/>
      <c r="H606" s="64">
        <v>25.84</v>
      </c>
      <c r="I606" s="64">
        <v>25.84</v>
      </c>
      <c r="J606" s="63"/>
      <c r="K606" s="63"/>
      <c r="L606" s="64">
        <v>94.97</v>
      </c>
      <c r="M606" s="64">
        <v>1.03</v>
      </c>
    </row>
    <row r="607" spans="1:13" ht="12.75" customHeight="1">
      <c r="A607" s="58" t="s">
        <v>214</v>
      </c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</row>
    <row r="608" spans="1:13" ht="111">
      <c r="A608" s="59">
        <v>4</v>
      </c>
      <c r="B608" s="60" t="s">
        <v>485</v>
      </c>
      <c r="C608" s="61" t="s">
        <v>486</v>
      </c>
      <c r="D608" s="59">
        <v>0.0238</v>
      </c>
      <c r="E608" s="62" t="s">
        <v>487</v>
      </c>
      <c r="F608" s="62" t="s">
        <v>488</v>
      </c>
      <c r="G608" s="64">
        <v>361583.75</v>
      </c>
      <c r="H608" s="64">
        <v>8734.88</v>
      </c>
      <c r="I608" s="64">
        <v>109.56</v>
      </c>
      <c r="J608" s="62" t="s">
        <v>489</v>
      </c>
      <c r="K608" s="64">
        <v>8605.7</v>
      </c>
      <c r="L608" s="64">
        <v>167.58</v>
      </c>
      <c r="M608" s="64">
        <v>3.99</v>
      </c>
    </row>
    <row r="609" spans="1:13" ht="60">
      <c r="A609" s="59">
        <v>5</v>
      </c>
      <c r="B609" s="60" t="s">
        <v>490</v>
      </c>
      <c r="C609" s="61" t="s">
        <v>491</v>
      </c>
      <c r="D609" s="59">
        <v>-2.38</v>
      </c>
      <c r="E609" s="64">
        <v>3486.23</v>
      </c>
      <c r="F609" s="63"/>
      <c r="G609" s="64">
        <v>3486.23</v>
      </c>
      <c r="H609" s="64">
        <v>-8297.23</v>
      </c>
      <c r="I609" s="63"/>
      <c r="J609" s="63"/>
      <c r="K609" s="64">
        <v>-8297.23</v>
      </c>
      <c r="L609" s="63"/>
      <c r="M609" s="63"/>
    </row>
    <row r="610" spans="1:13" ht="84">
      <c r="A610" s="59">
        <v>6</v>
      </c>
      <c r="B610" s="60" t="s">
        <v>492</v>
      </c>
      <c r="C610" s="61" t="s">
        <v>493</v>
      </c>
      <c r="D610" s="59">
        <v>2.38</v>
      </c>
      <c r="E610" s="64">
        <v>5506.55</v>
      </c>
      <c r="F610" s="63"/>
      <c r="G610" s="64">
        <v>5506.55</v>
      </c>
      <c r="H610" s="64">
        <v>13105.59</v>
      </c>
      <c r="I610" s="63"/>
      <c r="J610" s="63"/>
      <c r="K610" s="64">
        <v>13105.59</v>
      </c>
      <c r="L610" s="63"/>
      <c r="M610" s="63"/>
    </row>
    <row r="611" spans="1:13" ht="75">
      <c r="A611" s="59">
        <v>7</v>
      </c>
      <c r="B611" s="60" t="s">
        <v>494</v>
      </c>
      <c r="C611" s="61" t="s">
        <v>495</v>
      </c>
      <c r="D611" s="59">
        <v>0.018</v>
      </c>
      <c r="E611" s="62" t="s">
        <v>496</v>
      </c>
      <c r="F611" s="62" t="s">
        <v>497</v>
      </c>
      <c r="G611" s="64">
        <v>6848.35</v>
      </c>
      <c r="H611" s="64">
        <v>135.57</v>
      </c>
      <c r="I611" s="64">
        <v>11.75</v>
      </c>
      <c r="J611" s="62" t="s">
        <v>498</v>
      </c>
      <c r="K611" s="64">
        <v>123.28</v>
      </c>
      <c r="L611" s="64">
        <v>24.37</v>
      </c>
      <c r="M611" s="64">
        <v>0.44</v>
      </c>
    </row>
    <row r="612" spans="1:13" ht="24">
      <c r="A612" s="59">
        <v>8</v>
      </c>
      <c r="B612" s="60" t="s">
        <v>499</v>
      </c>
      <c r="C612" s="61" t="s">
        <v>500</v>
      </c>
      <c r="D612" s="59">
        <v>1.8</v>
      </c>
      <c r="E612" s="64">
        <v>639.78</v>
      </c>
      <c r="F612" s="63"/>
      <c r="G612" s="64">
        <v>639.78</v>
      </c>
      <c r="H612" s="64">
        <v>1151.6</v>
      </c>
      <c r="I612" s="63"/>
      <c r="J612" s="63"/>
      <c r="K612" s="64">
        <v>1151.6</v>
      </c>
      <c r="L612" s="63"/>
      <c r="M612" s="63"/>
    </row>
    <row r="613" spans="1:13" ht="111">
      <c r="A613" s="59">
        <v>9</v>
      </c>
      <c r="B613" s="60" t="s">
        <v>241</v>
      </c>
      <c r="C613" s="61" t="s">
        <v>501</v>
      </c>
      <c r="D613" s="59">
        <v>0.047</v>
      </c>
      <c r="E613" s="62" t="s">
        <v>502</v>
      </c>
      <c r="F613" s="62" t="s">
        <v>503</v>
      </c>
      <c r="G613" s="64">
        <v>12993.68</v>
      </c>
      <c r="H613" s="64">
        <v>874.83</v>
      </c>
      <c r="I613" s="64">
        <v>259.58</v>
      </c>
      <c r="J613" s="62" t="s">
        <v>504</v>
      </c>
      <c r="K613" s="64">
        <v>610.7</v>
      </c>
      <c r="L613" s="64">
        <v>191.44</v>
      </c>
      <c r="M613" s="64">
        <v>9</v>
      </c>
    </row>
    <row r="614" spans="1:13" ht="36">
      <c r="A614" s="59">
        <v>10</v>
      </c>
      <c r="B614" s="60" t="s">
        <v>246</v>
      </c>
      <c r="C614" s="61" t="s">
        <v>247</v>
      </c>
      <c r="D614" s="59">
        <v>-0.004935</v>
      </c>
      <c r="E614" s="64">
        <v>115197</v>
      </c>
      <c r="F614" s="63"/>
      <c r="G614" s="64">
        <v>115197</v>
      </c>
      <c r="H614" s="64">
        <v>-568.5</v>
      </c>
      <c r="I614" s="63"/>
      <c r="J614" s="63"/>
      <c r="K614" s="64">
        <v>-568.5</v>
      </c>
      <c r="L614" s="63"/>
      <c r="M614" s="63"/>
    </row>
    <row r="615" spans="1:13" ht="36">
      <c r="A615" s="59">
        <v>11</v>
      </c>
      <c r="B615" s="60" t="s">
        <v>248</v>
      </c>
      <c r="C615" s="61" t="s">
        <v>249</v>
      </c>
      <c r="D615" s="59">
        <v>4.93</v>
      </c>
      <c r="E615" s="64">
        <v>41.17</v>
      </c>
      <c r="F615" s="63"/>
      <c r="G615" s="64">
        <v>41.17</v>
      </c>
      <c r="H615" s="64">
        <v>202.97</v>
      </c>
      <c r="I615" s="63"/>
      <c r="J615" s="63"/>
      <c r="K615" s="64">
        <v>202.97</v>
      </c>
      <c r="L615" s="63"/>
      <c r="M615" s="63"/>
    </row>
    <row r="616" spans="1:13" ht="87" customHeight="1">
      <c r="A616" s="59">
        <v>12</v>
      </c>
      <c r="B616" s="60" t="s">
        <v>505</v>
      </c>
      <c r="C616" s="61" t="s">
        <v>506</v>
      </c>
      <c r="D616" s="59">
        <v>0.047</v>
      </c>
      <c r="E616" s="62" t="s">
        <v>507</v>
      </c>
      <c r="F616" s="62" t="s">
        <v>508</v>
      </c>
      <c r="G616" s="64">
        <v>2223.4</v>
      </c>
      <c r="H616" s="64">
        <v>171.16</v>
      </c>
      <c r="I616" s="64">
        <v>65.32</v>
      </c>
      <c r="J616" s="62" t="s">
        <v>509</v>
      </c>
      <c r="K616" s="64">
        <v>104.5</v>
      </c>
      <c r="L616" s="64">
        <v>49.34</v>
      </c>
      <c r="M616" s="64">
        <v>2.32</v>
      </c>
    </row>
    <row r="617" spans="1:13" ht="87">
      <c r="A617" s="59">
        <v>13</v>
      </c>
      <c r="B617" s="60" t="s">
        <v>403</v>
      </c>
      <c r="C617" s="61" t="s">
        <v>510</v>
      </c>
      <c r="D617" s="59">
        <v>0.0168</v>
      </c>
      <c r="E617" s="62" t="s">
        <v>511</v>
      </c>
      <c r="F617" s="64">
        <v>1.79</v>
      </c>
      <c r="G617" s="64">
        <v>583.41</v>
      </c>
      <c r="H617" s="64">
        <v>12.37</v>
      </c>
      <c r="I617" s="64">
        <v>2.54</v>
      </c>
      <c r="J617" s="64">
        <v>0.03</v>
      </c>
      <c r="K617" s="64">
        <v>9.8</v>
      </c>
      <c r="L617" s="64">
        <v>5.64</v>
      </c>
      <c r="M617" s="64">
        <v>0.09</v>
      </c>
    </row>
    <row r="618" spans="1:13" ht="22.5" customHeight="1">
      <c r="A618" s="58" t="s">
        <v>91</v>
      </c>
      <c r="B618" s="58"/>
      <c r="C618" s="58"/>
      <c r="D618" s="58"/>
      <c r="E618" s="58"/>
      <c r="F618" s="58"/>
      <c r="G618" s="58"/>
      <c r="H618" s="63">
        <v>15614.3</v>
      </c>
      <c r="I618" s="63">
        <v>535.26</v>
      </c>
      <c r="J618" s="63" t="s">
        <v>512</v>
      </c>
      <c r="K618" s="63">
        <v>15048.41</v>
      </c>
      <c r="L618" s="63"/>
      <c r="M618" s="63">
        <v>19.26</v>
      </c>
    </row>
    <row r="619" spans="1:13" ht="12.75" customHeight="1">
      <c r="A619" s="58" t="s">
        <v>93</v>
      </c>
      <c r="B619" s="58"/>
      <c r="C619" s="58"/>
      <c r="D619" s="58"/>
      <c r="E619" s="58"/>
      <c r="F619" s="58"/>
      <c r="G619" s="58"/>
      <c r="H619" s="63">
        <v>511.68</v>
      </c>
      <c r="I619" s="63"/>
      <c r="J619" s="63"/>
      <c r="K619" s="63"/>
      <c r="L619" s="63"/>
      <c r="M619" s="63"/>
    </row>
    <row r="620" spans="1:13" ht="12.75" customHeight="1">
      <c r="A620" s="58" t="s">
        <v>94</v>
      </c>
      <c r="B620" s="58"/>
      <c r="C620" s="58"/>
      <c r="D620" s="58"/>
      <c r="E620" s="58"/>
      <c r="F620" s="58"/>
      <c r="G620" s="58"/>
      <c r="H620" s="63">
        <v>273.26</v>
      </c>
      <c r="I620" s="63"/>
      <c r="J620" s="63"/>
      <c r="K620" s="63"/>
      <c r="L620" s="63"/>
      <c r="M620" s="63"/>
    </row>
    <row r="621" spans="1:13" ht="12.75" customHeight="1">
      <c r="A621" s="58" t="s">
        <v>95</v>
      </c>
      <c r="B621" s="58"/>
      <c r="C621" s="58"/>
      <c r="D621" s="58"/>
      <c r="E621" s="58"/>
      <c r="F621" s="58"/>
      <c r="G621" s="58"/>
      <c r="H621" s="63">
        <v>16399.24</v>
      </c>
      <c r="I621" s="63"/>
      <c r="J621" s="63"/>
      <c r="K621" s="63"/>
      <c r="L621" s="63"/>
      <c r="M621" s="63">
        <v>19.26</v>
      </c>
    </row>
    <row r="622" spans="1:13" ht="12.75" customHeight="1">
      <c r="A622" s="58" t="s">
        <v>96</v>
      </c>
      <c r="B622" s="58"/>
      <c r="C622" s="58"/>
      <c r="D622" s="58"/>
      <c r="E622" s="58"/>
      <c r="F622" s="58"/>
      <c r="G622" s="58"/>
      <c r="H622" s="63"/>
      <c r="I622" s="63"/>
      <c r="J622" s="63"/>
      <c r="K622" s="63"/>
      <c r="L622" s="63"/>
      <c r="M622" s="63"/>
    </row>
    <row r="623" spans="1:13" ht="12.75" customHeight="1">
      <c r="A623" s="58" t="s">
        <v>97</v>
      </c>
      <c r="B623" s="58"/>
      <c r="C623" s="58"/>
      <c r="D623" s="58"/>
      <c r="E623" s="58"/>
      <c r="F623" s="58"/>
      <c r="G623" s="58"/>
      <c r="H623" s="63">
        <v>15048.41</v>
      </c>
      <c r="I623" s="63"/>
      <c r="J623" s="63"/>
      <c r="K623" s="63"/>
      <c r="L623" s="63"/>
      <c r="M623" s="63"/>
    </row>
    <row r="624" spans="1:13" ht="12.75" customHeight="1">
      <c r="A624" s="58" t="s">
        <v>98</v>
      </c>
      <c r="B624" s="58"/>
      <c r="C624" s="58"/>
      <c r="D624" s="58"/>
      <c r="E624" s="58"/>
      <c r="F624" s="58"/>
      <c r="G624" s="58"/>
      <c r="H624" s="63">
        <v>30.63</v>
      </c>
      <c r="I624" s="63"/>
      <c r="J624" s="63"/>
      <c r="K624" s="63"/>
      <c r="L624" s="63"/>
      <c r="M624" s="63"/>
    </row>
    <row r="625" spans="1:13" ht="12.75" customHeight="1">
      <c r="A625" s="58" t="s">
        <v>99</v>
      </c>
      <c r="B625" s="58"/>
      <c r="C625" s="58"/>
      <c r="D625" s="58"/>
      <c r="E625" s="58"/>
      <c r="F625" s="58"/>
      <c r="G625" s="58"/>
      <c r="H625" s="63">
        <v>537.62</v>
      </c>
      <c r="I625" s="63"/>
      <c r="J625" s="63"/>
      <c r="K625" s="63"/>
      <c r="L625" s="63"/>
      <c r="M625" s="63"/>
    </row>
    <row r="626" spans="1:13" ht="12.75" customHeight="1">
      <c r="A626" s="61" t="s">
        <v>513</v>
      </c>
      <c r="B626" s="61"/>
      <c r="C626" s="61"/>
      <c r="D626" s="61"/>
      <c r="E626" s="61"/>
      <c r="F626" s="61"/>
      <c r="G626" s="61"/>
      <c r="H626" s="62">
        <v>16399.24</v>
      </c>
      <c r="I626" s="63"/>
      <c r="J626" s="63"/>
      <c r="K626" s="63"/>
      <c r="L626" s="63"/>
      <c r="M626" s="62">
        <v>19.26</v>
      </c>
    </row>
    <row r="627" spans="1:13" ht="12.75" customHeight="1">
      <c r="A627" s="57" t="s">
        <v>514</v>
      </c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</row>
    <row r="628" spans="1:13" ht="12.75" customHeight="1">
      <c r="A628" s="58" t="s">
        <v>38</v>
      </c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</row>
    <row r="629" spans="1:13" ht="55.5">
      <c r="A629" s="59">
        <v>14</v>
      </c>
      <c r="B629" s="60" t="s">
        <v>515</v>
      </c>
      <c r="C629" s="61" t="s">
        <v>516</v>
      </c>
      <c r="D629" s="59">
        <v>0.05</v>
      </c>
      <c r="E629" s="62" t="s">
        <v>517</v>
      </c>
      <c r="F629" s="62" t="s">
        <v>518</v>
      </c>
      <c r="G629" s="63"/>
      <c r="H629" s="64">
        <v>260.88</v>
      </c>
      <c r="I629" s="64">
        <v>225.83</v>
      </c>
      <c r="J629" s="62" t="s">
        <v>519</v>
      </c>
      <c r="K629" s="63"/>
      <c r="L629" s="64">
        <v>179.3</v>
      </c>
      <c r="M629" s="64">
        <v>8.97</v>
      </c>
    </row>
    <row r="630" spans="1:13" ht="43.5">
      <c r="A630" s="59">
        <v>15</v>
      </c>
      <c r="B630" s="60" t="s">
        <v>226</v>
      </c>
      <c r="C630" s="61" t="s">
        <v>227</v>
      </c>
      <c r="D630" s="59">
        <v>0.095</v>
      </c>
      <c r="E630" s="62" t="s">
        <v>228</v>
      </c>
      <c r="F630" s="63"/>
      <c r="G630" s="63"/>
      <c r="H630" s="64">
        <v>86.03</v>
      </c>
      <c r="I630" s="64">
        <v>86.03</v>
      </c>
      <c r="J630" s="63"/>
      <c r="K630" s="63"/>
      <c r="L630" s="64">
        <v>36.28</v>
      </c>
      <c r="M630" s="64">
        <v>3.45</v>
      </c>
    </row>
    <row r="631" spans="1:13" ht="12.75" customHeight="1">
      <c r="A631" s="58" t="s">
        <v>229</v>
      </c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</row>
    <row r="632" spans="1:13" ht="87">
      <c r="A632" s="59">
        <v>16</v>
      </c>
      <c r="B632" s="60" t="s">
        <v>520</v>
      </c>
      <c r="C632" s="61" t="s">
        <v>521</v>
      </c>
      <c r="D632" s="59">
        <v>0.095</v>
      </c>
      <c r="E632" s="62" t="s">
        <v>522</v>
      </c>
      <c r="F632" s="62" t="s">
        <v>523</v>
      </c>
      <c r="G632" s="64">
        <v>49415.86</v>
      </c>
      <c r="H632" s="64">
        <v>5315.73</v>
      </c>
      <c r="I632" s="64">
        <v>328.68</v>
      </c>
      <c r="J632" s="62" t="s">
        <v>524</v>
      </c>
      <c r="K632" s="64">
        <v>4694.51</v>
      </c>
      <c r="L632" s="64">
        <v>119.92</v>
      </c>
      <c r="M632" s="64">
        <v>11.39</v>
      </c>
    </row>
    <row r="633" spans="1:13" ht="48">
      <c r="A633" s="59">
        <v>17</v>
      </c>
      <c r="B633" s="60" t="s">
        <v>525</v>
      </c>
      <c r="C633" s="61" t="s">
        <v>526</v>
      </c>
      <c r="D633" s="59">
        <v>-9.5</v>
      </c>
      <c r="E633" s="64">
        <v>461.61</v>
      </c>
      <c r="F633" s="63"/>
      <c r="G633" s="64">
        <v>461.61</v>
      </c>
      <c r="H633" s="64">
        <v>-4385.3</v>
      </c>
      <c r="I633" s="63"/>
      <c r="J633" s="63"/>
      <c r="K633" s="64">
        <v>-4385.3</v>
      </c>
      <c r="L633" s="63"/>
      <c r="M633" s="63"/>
    </row>
    <row r="634" spans="1:13" ht="48">
      <c r="A634" s="59">
        <v>18</v>
      </c>
      <c r="B634" s="60" t="s">
        <v>235</v>
      </c>
      <c r="C634" s="61" t="s">
        <v>421</v>
      </c>
      <c r="D634" s="59">
        <v>9.5</v>
      </c>
      <c r="E634" s="64">
        <v>474.49</v>
      </c>
      <c r="F634" s="63"/>
      <c r="G634" s="64">
        <v>474.49</v>
      </c>
      <c r="H634" s="64">
        <v>4507.66</v>
      </c>
      <c r="I634" s="63"/>
      <c r="J634" s="63"/>
      <c r="K634" s="64">
        <v>4507.66</v>
      </c>
      <c r="L634" s="63"/>
      <c r="M634" s="63"/>
    </row>
    <row r="635" spans="1:13" ht="36">
      <c r="A635" s="59">
        <v>19</v>
      </c>
      <c r="B635" s="60" t="s">
        <v>527</v>
      </c>
      <c r="C635" s="61" t="s">
        <v>528</v>
      </c>
      <c r="D635" s="59">
        <v>5</v>
      </c>
      <c r="E635" s="64">
        <v>116.67</v>
      </c>
      <c r="F635" s="63"/>
      <c r="G635" s="64">
        <v>116.67</v>
      </c>
      <c r="H635" s="64">
        <v>583.35</v>
      </c>
      <c r="I635" s="63"/>
      <c r="J635" s="63"/>
      <c r="K635" s="64">
        <v>583.35</v>
      </c>
      <c r="L635" s="63"/>
      <c r="M635" s="63"/>
    </row>
    <row r="636" spans="1:13" ht="87">
      <c r="A636" s="59">
        <v>20</v>
      </c>
      <c r="B636" s="60" t="s">
        <v>529</v>
      </c>
      <c r="C636" s="61" t="s">
        <v>530</v>
      </c>
      <c r="D636" s="59">
        <v>0.0168</v>
      </c>
      <c r="E636" s="62" t="s">
        <v>531</v>
      </c>
      <c r="F636" s="62" t="s">
        <v>532</v>
      </c>
      <c r="G636" s="64">
        <v>260397.98</v>
      </c>
      <c r="H636" s="64">
        <v>4508.22</v>
      </c>
      <c r="I636" s="64">
        <v>116.78</v>
      </c>
      <c r="J636" s="62" t="s">
        <v>533</v>
      </c>
      <c r="K636" s="64">
        <v>4374.69</v>
      </c>
      <c r="L636" s="64">
        <v>253.05</v>
      </c>
      <c r="M636" s="64">
        <v>4.25</v>
      </c>
    </row>
    <row r="637" spans="1:13" ht="22.5" customHeight="1">
      <c r="A637" s="58" t="s">
        <v>91</v>
      </c>
      <c r="B637" s="58"/>
      <c r="C637" s="58"/>
      <c r="D637" s="58"/>
      <c r="E637" s="58"/>
      <c r="F637" s="58"/>
      <c r="G637" s="58"/>
      <c r="H637" s="63">
        <v>10876.57</v>
      </c>
      <c r="I637" s="63">
        <v>757.32</v>
      </c>
      <c r="J637" s="63" t="s">
        <v>534</v>
      </c>
      <c r="K637" s="63">
        <v>9774.91</v>
      </c>
      <c r="L637" s="63"/>
      <c r="M637" s="63">
        <v>28.06</v>
      </c>
    </row>
    <row r="638" spans="1:13" ht="12.75" customHeight="1">
      <c r="A638" s="58" t="s">
        <v>93</v>
      </c>
      <c r="B638" s="58"/>
      <c r="C638" s="58"/>
      <c r="D638" s="58"/>
      <c r="E638" s="58"/>
      <c r="F638" s="58"/>
      <c r="G638" s="58"/>
      <c r="H638" s="63">
        <v>793.21</v>
      </c>
      <c r="I638" s="63"/>
      <c r="J638" s="63"/>
      <c r="K638" s="63"/>
      <c r="L638" s="63"/>
      <c r="M638" s="63"/>
    </row>
    <row r="639" spans="1:13" ht="12.75" customHeight="1">
      <c r="A639" s="58" t="s">
        <v>94</v>
      </c>
      <c r="B639" s="58"/>
      <c r="C639" s="58"/>
      <c r="D639" s="58"/>
      <c r="E639" s="58"/>
      <c r="F639" s="58"/>
      <c r="G639" s="58"/>
      <c r="H639" s="63">
        <v>465.62</v>
      </c>
      <c r="I639" s="63"/>
      <c r="J639" s="63"/>
      <c r="K639" s="63"/>
      <c r="L639" s="63"/>
      <c r="M639" s="63"/>
    </row>
    <row r="640" spans="1:13" ht="12.75" customHeight="1">
      <c r="A640" s="58" t="s">
        <v>95</v>
      </c>
      <c r="B640" s="58"/>
      <c r="C640" s="58"/>
      <c r="D640" s="58"/>
      <c r="E640" s="58"/>
      <c r="F640" s="58"/>
      <c r="G640" s="58"/>
      <c r="H640" s="63">
        <v>12135.4</v>
      </c>
      <c r="I640" s="63"/>
      <c r="J640" s="63"/>
      <c r="K640" s="63"/>
      <c r="L640" s="63"/>
      <c r="M640" s="63">
        <v>28.06</v>
      </c>
    </row>
    <row r="641" spans="1:13" ht="12.75" customHeight="1">
      <c r="A641" s="58" t="s">
        <v>96</v>
      </c>
      <c r="B641" s="58"/>
      <c r="C641" s="58"/>
      <c r="D641" s="58"/>
      <c r="E641" s="58"/>
      <c r="F641" s="58"/>
      <c r="G641" s="58"/>
      <c r="H641" s="63"/>
      <c r="I641" s="63"/>
      <c r="J641" s="63"/>
      <c r="K641" s="63"/>
      <c r="L641" s="63"/>
      <c r="M641" s="63"/>
    </row>
    <row r="642" spans="1:13" ht="12.75" customHeight="1">
      <c r="A642" s="58" t="s">
        <v>97</v>
      </c>
      <c r="B642" s="58"/>
      <c r="C642" s="58"/>
      <c r="D642" s="58"/>
      <c r="E642" s="58"/>
      <c r="F642" s="58"/>
      <c r="G642" s="58"/>
      <c r="H642" s="63">
        <v>9774.91</v>
      </c>
      <c r="I642" s="63"/>
      <c r="J642" s="63"/>
      <c r="K642" s="63"/>
      <c r="L642" s="63"/>
      <c r="M642" s="63"/>
    </row>
    <row r="643" spans="1:13" ht="12.75" customHeight="1">
      <c r="A643" s="58" t="s">
        <v>98</v>
      </c>
      <c r="B643" s="58"/>
      <c r="C643" s="58"/>
      <c r="D643" s="58"/>
      <c r="E643" s="58"/>
      <c r="F643" s="58"/>
      <c r="G643" s="58"/>
      <c r="H643" s="63">
        <v>344.34</v>
      </c>
      <c r="I643" s="63"/>
      <c r="J643" s="63"/>
      <c r="K643" s="63"/>
      <c r="L643" s="63"/>
      <c r="M643" s="63"/>
    </row>
    <row r="644" spans="1:13" ht="12.75" customHeight="1">
      <c r="A644" s="58" t="s">
        <v>99</v>
      </c>
      <c r="B644" s="58"/>
      <c r="C644" s="58"/>
      <c r="D644" s="58"/>
      <c r="E644" s="58"/>
      <c r="F644" s="58"/>
      <c r="G644" s="58"/>
      <c r="H644" s="63">
        <v>819.34</v>
      </c>
      <c r="I644" s="63"/>
      <c r="J644" s="63"/>
      <c r="K644" s="63"/>
      <c r="L644" s="63"/>
      <c r="M644" s="63"/>
    </row>
    <row r="645" spans="1:13" ht="12.75" customHeight="1">
      <c r="A645" s="61" t="s">
        <v>535</v>
      </c>
      <c r="B645" s="61"/>
      <c r="C645" s="61"/>
      <c r="D645" s="61"/>
      <c r="E645" s="61"/>
      <c r="F645" s="61"/>
      <c r="G645" s="61"/>
      <c r="H645" s="62">
        <v>12135.4</v>
      </c>
      <c r="I645" s="63"/>
      <c r="J645" s="63"/>
      <c r="K645" s="63"/>
      <c r="L645" s="63"/>
      <c r="M645" s="62">
        <v>28.06</v>
      </c>
    </row>
    <row r="646" spans="1:13" ht="12.75" customHeight="1">
      <c r="A646" s="57" t="s">
        <v>178</v>
      </c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</row>
    <row r="647" spans="1:13" ht="45" customHeight="1">
      <c r="A647" s="59">
        <v>21</v>
      </c>
      <c r="B647" s="60" t="s">
        <v>103</v>
      </c>
      <c r="C647" s="61" t="s">
        <v>536</v>
      </c>
      <c r="D647" s="59">
        <v>0.008629</v>
      </c>
      <c r="E647" s="62" t="s">
        <v>105</v>
      </c>
      <c r="F647" s="63"/>
      <c r="G647" s="63"/>
      <c r="H647" s="64">
        <v>42.15</v>
      </c>
      <c r="I647" s="64">
        <v>42.15</v>
      </c>
      <c r="J647" s="63"/>
      <c r="K647" s="63"/>
      <c r="L647" s="64">
        <v>214.32</v>
      </c>
      <c r="M647" s="64">
        <v>1.85</v>
      </c>
    </row>
    <row r="648" spans="1:13" ht="55.5">
      <c r="A648" s="59">
        <v>22</v>
      </c>
      <c r="B648" s="60" t="s">
        <v>460</v>
      </c>
      <c r="C648" s="61" t="s">
        <v>537</v>
      </c>
      <c r="D648" s="59">
        <v>0.8629</v>
      </c>
      <c r="E648" s="62" t="s">
        <v>108</v>
      </c>
      <c r="F648" s="64">
        <v>56.65</v>
      </c>
      <c r="G648" s="63"/>
      <c r="H648" s="64">
        <v>60.15</v>
      </c>
      <c r="I648" s="64">
        <v>11.27</v>
      </c>
      <c r="J648" s="64">
        <v>48.88</v>
      </c>
      <c r="K648" s="63"/>
      <c r="L648" s="63"/>
      <c r="M648" s="63"/>
    </row>
    <row r="649" spans="1:13" ht="103.5">
      <c r="A649" s="59">
        <v>23</v>
      </c>
      <c r="B649" s="60" t="s">
        <v>109</v>
      </c>
      <c r="C649" s="61" t="s">
        <v>538</v>
      </c>
      <c r="D649" s="59">
        <v>0.8629</v>
      </c>
      <c r="E649" s="62" t="s">
        <v>111</v>
      </c>
      <c r="F649" s="63"/>
      <c r="G649" s="63"/>
      <c r="H649" s="64">
        <v>11.41</v>
      </c>
      <c r="I649" s="64">
        <v>11.41</v>
      </c>
      <c r="J649" s="63"/>
      <c r="K649" s="63"/>
      <c r="L649" s="63"/>
      <c r="M649" s="63"/>
    </row>
    <row r="650" spans="1:13" ht="12.75" customHeight="1">
      <c r="A650" s="58" t="s">
        <v>91</v>
      </c>
      <c r="B650" s="58"/>
      <c r="C650" s="58"/>
      <c r="D650" s="58"/>
      <c r="E650" s="58"/>
      <c r="F650" s="58"/>
      <c r="G650" s="58"/>
      <c r="H650" s="63">
        <v>113.71</v>
      </c>
      <c r="I650" s="63">
        <v>64.83</v>
      </c>
      <c r="J650" s="63">
        <v>48.88</v>
      </c>
      <c r="K650" s="63"/>
      <c r="L650" s="63"/>
      <c r="M650" s="63">
        <v>1.85</v>
      </c>
    </row>
    <row r="651" spans="1:13" ht="12.75" customHeight="1">
      <c r="A651" s="58" t="s">
        <v>93</v>
      </c>
      <c r="B651" s="58"/>
      <c r="C651" s="58"/>
      <c r="D651" s="58"/>
      <c r="E651" s="58"/>
      <c r="F651" s="58"/>
      <c r="G651" s="58"/>
      <c r="H651" s="63">
        <v>55.56</v>
      </c>
      <c r="I651" s="63"/>
      <c r="J651" s="63"/>
      <c r="K651" s="63"/>
      <c r="L651" s="63"/>
      <c r="M651" s="63"/>
    </row>
    <row r="652" spans="1:13" ht="12.75" customHeight="1">
      <c r="A652" s="58" t="s">
        <v>94</v>
      </c>
      <c r="B652" s="58"/>
      <c r="C652" s="58"/>
      <c r="D652" s="58"/>
      <c r="E652" s="58"/>
      <c r="F652" s="58"/>
      <c r="G652" s="58"/>
      <c r="H652" s="63">
        <v>34.69</v>
      </c>
      <c r="I652" s="63"/>
      <c r="J652" s="63"/>
      <c r="K652" s="63"/>
      <c r="L652" s="63"/>
      <c r="M652" s="63"/>
    </row>
    <row r="653" spans="1:13" ht="12.75" customHeight="1">
      <c r="A653" s="58" t="s">
        <v>95</v>
      </c>
      <c r="B653" s="58"/>
      <c r="C653" s="58"/>
      <c r="D653" s="58"/>
      <c r="E653" s="58"/>
      <c r="F653" s="58"/>
      <c r="G653" s="58"/>
      <c r="H653" s="63">
        <v>203.96</v>
      </c>
      <c r="I653" s="63"/>
      <c r="J653" s="63"/>
      <c r="K653" s="63"/>
      <c r="L653" s="63"/>
      <c r="M653" s="63">
        <v>1.85</v>
      </c>
    </row>
    <row r="654" spans="1:13" ht="12.75" customHeight="1">
      <c r="A654" s="58" t="s">
        <v>96</v>
      </c>
      <c r="B654" s="58"/>
      <c r="C654" s="58"/>
      <c r="D654" s="58"/>
      <c r="E654" s="58"/>
      <c r="F654" s="58"/>
      <c r="G654" s="58"/>
      <c r="H654" s="63"/>
      <c r="I654" s="63"/>
      <c r="J654" s="63"/>
      <c r="K654" s="63"/>
      <c r="L654" s="63"/>
      <c r="M654" s="63"/>
    </row>
    <row r="655" spans="1:13" ht="12.75" customHeight="1">
      <c r="A655" s="58" t="s">
        <v>98</v>
      </c>
      <c r="B655" s="58"/>
      <c r="C655" s="58"/>
      <c r="D655" s="58"/>
      <c r="E655" s="58"/>
      <c r="F655" s="58"/>
      <c r="G655" s="58"/>
      <c r="H655" s="63">
        <v>48.88</v>
      </c>
      <c r="I655" s="63"/>
      <c r="J655" s="63"/>
      <c r="K655" s="63"/>
      <c r="L655" s="63"/>
      <c r="M655" s="63"/>
    </row>
    <row r="656" spans="1:13" ht="12.75" customHeight="1">
      <c r="A656" s="58" t="s">
        <v>99</v>
      </c>
      <c r="B656" s="58"/>
      <c r="C656" s="58"/>
      <c r="D656" s="58"/>
      <c r="E656" s="58"/>
      <c r="F656" s="58"/>
      <c r="G656" s="58"/>
      <c r="H656" s="63">
        <v>64.83</v>
      </c>
      <c r="I656" s="63"/>
      <c r="J656" s="63"/>
      <c r="K656" s="63"/>
      <c r="L656" s="63"/>
      <c r="M656" s="63"/>
    </row>
    <row r="657" spans="1:13" ht="12.75" customHeight="1">
      <c r="A657" s="61" t="s">
        <v>182</v>
      </c>
      <c r="B657" s="61"/>
      <c r="C657" s="61"/>
      <c r="D657" s="61"/>
      <c r="E657" s="61"/>
      <c r="F657" s="61"/>
      <c r="G657" s="61"/>
      <c r="H657" s="62">
        <v>203.96</v>
      </c>
      <c r="I657" s="63"/>
      <c r="J657" s="63"/>
      <c r="K657" s="63"/>
      <c r="L657" s="63"/>
      <c r="M657" s="62">
        <v>1.85</v>
      </c>
    </row>
    <row r="658" spans="1:13" ht="12.75">
      <c r="A658" s="59" t="s">
        <v>113</v>
      </c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1:13" ht="22.5" customHeight="1">
      <c r="A659" s="58" t="s">
        <v>114</v>
      </c>
      <c r="B659" s="58"/>
      <c r="C659" s="58"/>
      <c r="D659" s="58"/>
      <c r="E659" s="58"/>
      <c r="F659" s="58"/>
      <c r="G659" s="58"/>
      <c r="H659" s="63">
        <v>26604.58</v>
      </c>
      <c r="I659" s="63">
        <v>1357.41</v>
      </c>
      <c r="J659" s="63" t="s">
        <v>539</v>
      </c>
      <c r="K659" s="63">
        <v>24823.32</v>
      </c>
      <c r="L659" s="63"/>
      <c r="M659" s="63">
        <v>49.17</v>
      </c>
    </row>
    <row r="660" spans="1:13" ht="12.75" customHeight="1">
      <c r="A660" s="58" t="s">
        <v>93</v>
      </c>
      <c r="B660" s="58"/>
      <c r="C660" s="58"/>
      <c r="D660" s="58"/>
      <c r="E660" s="58"/>
      <c r="F660" s="58"/>
      <c r="G660" s="58"/>
      <c r="H660" s="63">
        <v>1360.45</v>
      </c>
      <c r="I660" s="63"/>
      <c r="J660" s="63"/>
      <c r="K660" s="63"/>
      <c r="L660" s="63"/>
      <c r="M660" s="63"/>
    </row>
    <row r="661" spans="1:13" ht="12.75" customHeight="1">
      <c r="A661" s="58" t="s">
        <v>94</v>
      </c>
      <c r="B661" s="58"/>
      <c r="C661" s="58"/>
      <c r="D661" s="58"/>
      <c r="E661" s="58"/>
      <c r="F661" s="58"/>
      <c r="G661" s="58"/>
      <c r="H661" s="63">
        <v>773.56</v>
      </c>
      <c r="I661" s="63"/>
      <c r="J661" s="63"/>
      <c r="K661" s="63"/>
      <c r="L661" s="63"/>
      <c r="M661" s="63"/>
    </row>
    <row r="662" spans="1:13" ht="12.75" customHeight="1">
      <c r="A662" s="61" t="s">
        <v>116</v>
      </c>
      <c r="B662" s="61"/>
      <c r="C662" s="61"/>
      <c r="D662" s="61"/>
      <c r="E662" s="61"/>
      <c r="F662" s="61"/>
      <c r="G662" s="61"/>
      <c r="H662" s="63"/>
      <c r="I662" s="63"/>
      <c r="J662" s="63"/>
      <c r="K662" s="63"/>
      <c r="L662" s="63"/>
      <c r="M662" s="63"/>
    </row>
    <row r="663" spans="1:13" ht="12.75" customHeight="1">
      <c r="A663" s="58" t="s">
        <v>326</v>
      </c>
      <c r="B663" s="58"/>
      <c r="C663" s="58"/>
      <c r="D663" s="58"/>
      <c r="E663" s="58"/>
      <c r="F663" s="58"/>
      <c r="G663" s="58"/>
      <c r="H663" s="63">
        <v>1022.36</v>
      </c>
      <c r="I663" s="63"/>
      <c r="J663" s="63"/>
      <c r="K663" s="63"/>
      <c r="L663" s="63"/>
      <c r="M663" s="63">
        <v>15.84</v>
      </c>
    </row>
    <row r="664" spans="1:13" ht="12.75" customHeight="1">
      <c r="A664" s="58" t="s">
        <v>325</v>
      </c>
      <c r="B664" s="58"/>
      <c r="C664" s="58"/>
      <c r="D664" s="58"/>
      <c r="E664" s="58"/>
      <c r="F664" s="58"/>
      <c r="G664" s="58"/>
      <c r="H664" s="63">
        <v>26356.1</v>
      </c>
      <c r="I664" s="63"/>
      <c r="J664" s="63"/>
      <c r="K664" s="63"/>
      <c r="L664" s="63"/>
      <c r="M664" s="63">
        <v>20.07</v>
      </c>
    </row>
    <row r="665" spans="1:13" ht="12.75" customHeight="1">
      <c r="A665" s="58" t="s">
        <v>327</v>
      </c>
      <c r="B665" s="58"/>
      <c r="C665" s="58"/>
      <c r="D665" s="58"/>
      <c r="E665" s="58"/>
      <c r="F665" s="58"/>
      <c r="G665" s="58"/>
      <c r="H665" s="63">
        <v>1139.66</v>
      </c>
      <c r="I665" s="63"/>
      <c r="J665" s="63"/>
      <c r="K665" s="63"/>
      <c r="L665" s="63"/>
      <c r="M665" s="63">
        <v>11.32</v>
      </c>
    </row>
    <row r="666" spans="1:13" ht="12.75" customHeight="1">
      <c r="A666" s="58" t="s">
        <v>186</v>
      </c>
      <c r="B666" s="58"/>
      <c r="C666" s="58"/>
      <c r="D666" s="58"/>
      <c r="E666" s="58"/>
      <c r="F666" s="58"/>
      <c r="G666" s="58"/>
      <c r="H666" s="63">
        <v>16.51</v>
      </c>
      <c r="I666" s="63"/>
      <c r="J666" s="63"/>
      <c r="K666" s="63"/>
      <c r="L666" s="63"/>
      <c r="M666" s="63">
        <v>0.09</v>
      </c>
    </row>
    <row r="667" spans="1:13" ht="12.75" customHeight="1">
      <c r="A667" s="58" t="s">
        <v>121</v>
      </c>
      <c r="B667" s="58"/>
      <c r="C667" s="58"/>
      <c r="D667" s="58"/>
      <c r="E667" s="58"/>
      <c r="F667" s="58"/>
      <c r="G667" s="58"/>
      <c r="H667" s="63">
        <v>96.11</v>
      </c>
      <c r="I667" s="63"/>
      <c r="J667" s="63"/>
      <c r="K667" s="63"/>
      <c r="L667" s="63"/>
      <c r="M667" s="63">
        <v>1.85</v>
      </c>
    </row>
    <row r="668" spans="1:13" ht="12.75" customHeight="1">
      <c r="A668" s="58" t="s">
        <v>122</v>
      </c>
      <c r="B668" s="58"/>
      <c r="C668" s="58"/>
      <c r="D668" s="58"/>
      <c r="E668" s="58"/>
      <c r="F668" s="58"/>
      <c r="G668" s="58"/>
      <c r="H668" s="63">
        <v>78.18</v>
      </c>
      <c r="I668" s="63"/>
      <c r="J668" s="63"/>
      <c r="K668" s="63"/>
      <c r="L668" s="63"/>
      <c r="M668" s="63"/>
    </row>
    <row r="669" spans="1:13" ht="12.75" customHeight="1">
      <c r="A669" s="58" t="s">
        <v>123</v>
      </c>
      <c r="B669" s="58"/>
      <c r="C669" s="58"/>
      <c r="D669" s="58"/>
      <c r="E669" s="58"/>
      <c r="F669" s="58"/>
      <c r="G669" s="58"/>
      <c r="H669" s="63">
        <v>29.67</v>
      </c>
      <c r="I669" s="63"/>
      <c r="J669" s="63"/>
      <c r="K669" s="63"/>
      <c r="L669" s="63"/>
      <c r="M669" s="63"/>
    </row>
    <row r="670" spans="1:13" ht="12.75" customHeight="1">
      <c r="A670" s="58" t="s">
        <v>95</v>
      </c>
      <c r="B670" s="58"/>
      <c r="C670" s="58"/>
      <c r="D670" s="58"/>
      <c r="E670" s="58"/>
      <c r="F670" s="58"/>
      <c r="G670" s="58"/>
      <c r="H670" s="63">
        <v>28738.59</v>
      </c>
      <c r="I670" s="63"/>
      <c r="J670" s="63"/>
      <c r="K670" s="63"/>
      <c r="L670" s="63"/>
      <c r="M670" s="63">
        <v>49.17</v>
      </c>
    </row>
    <row r="671" spans="1:13" ht="12.75" customHeight="1">
      <c r="A671" s="58" t="s">
        <v>96</v>
      </c>
      <c r="B671" s="58"/>
      <c r="C671" s="58"/>
      <c r="D671" s="58"/>
      <c r="E671" s="58"/>
      <c r="F671" s="58"/>
      <c r="G671" s="58"/>
      <c r="H671" s="63"/>
      <c r="I671" s="63"/>
      <c r="J671" s="63"/>
      <c r="K671" s="63"/>
      <c r="L671" s="63"/>
      <c r="M671" s="63"/>
    </row>
    <row r="672" spans="1:13" ht="12.75" customHeight="1">
      <c r="A672" s="58" t="s">
        <v>97</v>
      </c>
      <c r="B672" s="58"/>
      <c r="C672" s="58"/>
      <c r="D672" s="58"/>
      <c r="E672" s="58"/>
      <c r="F672" s="58"/>
      <c r="G672" s="58"/>
      <c r="H672" s="63">
        <v>24823.32</v>
      </c>
      <c r="I672" s="63"/>
      <c r="J672" s="63"/>
      <c r="K672" s="63"/>
      <c r="L672" s="63"/>
      <c r="M672" s="63"/>
    </row>
    <row r="673" spans="1:13" ht="12.75" customHeight="1">
      <c r="A673" s="58" t="s">
        <v>98</v>
      </c>
      <c r="B673" s="58"/>
      <c r="C673" s="58"/>
      <c r="D673" s="58"/>
      <c r="E673" s="58"/>
      <c r="F673" s="58"/>
      <c r="G673" s="58"/>
      <c r="H673" s="63">
        <v>423.85</v>
      </c>
      <c r="I673" s="63"/>
      <c r="J673" s="63"/>
      <c r="K673" s="63"/>
      <c r="L673" s="63"/>
      <c r="M673" s="63"/>
    </row>
    <row r="674" spans="1:13" ht="12.75" customHeight="1">
      <c r="A674" s="58" t="s">
        <v>99</v>
      </c>
      <c r="B674" s="58"/>
      <c r="C674" s="58"/>
      <c r="D674" s="58"/>
      <c r="E674" s="58"/>
      <c r="F674" s="58"/>
      <c r="G674" s="58"/>
      <c r="H674" s="63">
        <v>1421.79</v>
      </c>
      <c r="I674" s="63"/>
      <c r="J674" s="63"/>
      <c r="K674" s="63"/>
      <c r="L674" s="63"/>
      <c r="M674" s="63"/>
    </row>
    <row r="675" spans="1:13" ht="12.75" customHeight="1">
      <c r="A675" s="58" t="s">
        <v>124</v>
      </c>
      <c r="B675" s="58"/>
      <c r="C675" s="58"/>
      <c r="D675" s="58"/>
      <c r="E675" s="58"/>
      <c r="F675" s="58"/>
      <c r="G675" s="58"/>
      <c r="H675" s="63">
        <v>1360.45</v>
      </c>
      <c r="I675" s="63"/>
      <c r="J675" s="63"/>
      <c r="K675" s="63"/>
      <c r="L675" s="63"/>
      <c r="M675" s="63"/>
    </row>
    <row r="676" spans="1:13" ht="12.75" customHeight="1">
      <c r="A676" s="58" t="s">
        <v>125</v>
      </c>
      <c r="B676" s="58"/>
      <c r="C676" s="58"/>
      <c r="D676" s="58"/>
      <c r="E676" s="58"/>
      <c r="F676" s="58"/>
      <c r="G676" s="58"/>
      <c r="H676" s="63">
        <v>773.56</v>
      </c>
      <c r="I676" s="63"/>
      <c r="J676" s="63"/>
      <c r="K676" s="63"/>
      <c r="L676" s="63"/>
      <c r="M676" s="63"/>
    </row>
    <row r="677" spans="1:13" ht="12.75" customHeight="1">
      <c r="A677" s="58" t="s">
        <v>540</v>
      </c>
      <c r="B677" s="58"/>
      <c r="C677" s="58"/>
      <c r="D677" s="58"/>
      <c r="E677" s="58"/>
      <c r="F677" s="58"/>
      <c r="G677" s="58"/>
      <c r="H677" s="63">
        <v>114161.86</v>
      </c>
      <c r="I677" s="63"/>
      <c r="J677" s="63"/>
      <c r="K677" s="63"/>
      <c r="L677" s="63"/>
      <c r="M677" s="63"/>
    </row>
    <row r="678" spans="1:13" ht="12.75" customHeight="1">
      <c r="A678" s="58" t="s">
        <v>127</v>
      </c>
      <c r="B678" s="58"/>
      <c r="C678" s="58"/>
      <c r="D678" s="58"/>
      <c r="E678" s="58"/>
      <c r="F678" s="58"/>
      <c r="G678" s="58"/>
      <c r="H678" s="63">
        <v>20549.14</v>
      </c>
      <c r="I678" s="63"/>
      <c r="J678" s="63"/>
      <c r="K678" s="63"/>
      <c r="L678" s="63"/>
      <c r="M678" s="63"/>
    </row>
    <row r="679" spans="1:13" ht="12.75" customHeight="1">
      <c r="A679" s="61" t="s">
        <v>128</v>
      </c>
      <c r="B679" s="61"/>
      <c r="C679" s="61"/>
      <c r="D679" s="61"/>
      <c r="E679" s="61"/>
      <c r="F679" s="61"/>
      <c r="G679" s="61"/>
      <c r="H679" s="66">
        <f>H677+H678</f>
        <v>134711</v>
      </c>
      <c r="I679" s="63"/>
      <c r="J679" s="63"/>
      <c r="K679" s="63"/>
      <c r="L679" s="63"/>
      <c r="M679" s="62">
        <v>49.17</v>
      </c>
    </row>
    <row r="680" spans="1:13" ht="12.75">
      <c r="A680" s="4"/>
      <c r="B680" s="67"/>
      <c r="F680" s="5"/>
      <c r="G680" s="5"/>
      <c r="H680" s="5"/>
      <c r="I680" s="5"/>
      <c r="J680" s="5"/>
      <c r="K680" s="5"/>
      <c r="L680" s="5"/>
      <c r="M680" s="5"/>
    </row>
    <row r="681" spans="1:13" ht="409.5">
      <c r="A681" s="4"/>
      <c r="B681" s="67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4"/>
      <c r="B682" s="67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4"/>
      <c r="B683" s="67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4"/>
      <c r="B684" s="67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4"/>
      <c r="B685" s="67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4"/>
      <c r="B686" s="67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4"/>
      <c r="B687" s="67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4"/>
      <c r="B688" s="67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4"/>
      <c r="B689" s="67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4"/>
      <c r="B690" s="67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4"/>
      <c r="B691" s="67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4"/>
      <c r="B692" s="67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4"/>
      <c r="B693" s="67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4"/>
      <c r="B694" s="67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4"/>
      <c r="B695" s="67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4"/>
      <c r="B696" s="67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4"/>
      <c r="B697" s="67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4"/>
      <c r="B698" s="67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4"/>
      <c r="B699" s="67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4"/>
      <c r="B700" s="67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4"/>
      <c r="B701" s="67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4"/>
      <c r="B702" s="67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4"/>
      <c r="B703" s="67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4"/>
      <c r="B704" s="67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4"/>
      <c r="B705" s="67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4"/>
      <c r="B706" s="67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4"/>
      <c r="B707" s="67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4"/>
      <c r="B708" s="67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4"/>
      <c r="B709" s="67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4"/>
      <c r="B710" s="67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4"/>
      <c r="B711" s="67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4"/>
      <c r="B712" s="67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4"/>
      <c r="B713" s="67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4"/>
      <c r="B714" s="67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4"/>
      <c r="B715" s="67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4"/>
      <c r="B716" s="67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4"/>
      <c r="B717" s="67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4"/>
      <c r="B718" s="67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4"/>
      <c r="B719" s="67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4"/>
      <c r="B720" s="67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4"/>
      <c r="B721" s="67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4"/>
      <c r="B722" s="67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4"/>
      <c r="B723" s="67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4"/>
      <c r="B724" s="67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4"/>
      <c r="B725" s="67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4"/>
      <c r="B726" s="67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4"/>
      <c r="B727" s="67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4"/>
      <c r="B728" s="67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4"/>
      <c r="B729" s="67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4"/>
      <c r="B730" s="67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4"/>
      <c r="B731" s="67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4"/>
      <c r="B732" s="67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4"/>
      <c r="B733" s="67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4"/>
      <c r="B734" s="67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4"/>
      <c r="B735" s="67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4"/>
      <c r="B736" s="67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4"/>
      <c r="B737" s="67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4"/>
      <c r="B738" s="67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4"/>
      <c r="B739" s="67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4"/>
      <c r="B740" s="67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4"/>
      <c r="B741" s="67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4"/>
      <c r="B742" s="67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4"/>
      <c r="B743" s="67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4"/>
      <c r="B744" s="67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4"/>
      <c r="B745" s="67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4"/>
      <c r="B746" s="67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4"/>
      <c r="B747" s="67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4"/>
      <c r="B748" s="67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4"/>
      <c r="B749" s="67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4"/>
      <c r="B750" s="67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4"/>
      <c r="B751" s="67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4"/>
      <c r="B752" s="67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4"/>
      <c r="B753" s="67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4"/>
      <c r="B754" s="67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4"/>
      <c r="B755" s="67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4"/>
      <c r="B756" s="67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4"/>
      <c r="B757" s="67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4"/>
      <c r="B758" s="67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4"/>
      <c r="B759" s="67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4"/>
      <c r="B760" s="67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4"/>
      <c r="B761" s="67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4"/>
      <c r="B762" s="67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4"/>
      <c r="B763" s="67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4"/>
      <c r="B764" s="67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4"/>
      <c r="B765" s="67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4"/>
      <c r="B766" s="67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4"/>
      <c r="B767" s="67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4"/>
      <c r="B768" s="67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4"/>
      <c r="B769" s="67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4"/>
      <c r="B770" s="67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4"/>
      <c r="B771" s="67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4"/>
      <c r="B772" s="67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4"/>
      <c r="B773" s="67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4"/>
      <c r="B774" s="67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4"/>
      <c r="B775" s="67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4"/>
      <c r="B776" s="67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4"/>
      <c r="B777" s="67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4"/>
      <c r="B778" s="67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4"/>
      <c r="B779" s="67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4"/>
      <c r="B780" s="67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4"/>
      <c r="B781" s="67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4"/>
      <c r="B782" s="67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4"/>
      <c r="B783" s="67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4"/>
      <c r="B784" s="67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4"/>
      <c r="B785" s="67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4"/>
      <c r="B786" s="67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4"/>
      <c r="B787" s="67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4"/>
      <c r="B788" s="67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4"/>
      <c r="B789" s="67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4"/>
      <c r="B790" s="67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4"/>
      <c r="B791" s="67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4"/>
      <c r="B792" s="67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4"/>
      <c r="B793" s="67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4"/>
      <c r="B794" s="67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4"/>
      <c r="B795" s="67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4"/>
      <c r="B796" s="67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4"/>
      <c r="B797" s="67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4"/>
      <c r="B798" s="67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4"/>
      <c r="B799" s="67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4"/>
      <c r="B800" s="67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4"/>
      <c r="B801" s="67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4"/>
      <c r="B802" s="67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4"/>
      <c r="B803" s="67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4"/>
      <c r="B804" s="67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4"/>
      <c r="B805" s="67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4"/>
      <c r="B806" s="67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4"/>
      <c r="B807" s="67"/>
      <c r="F807" s="5"/>
      <c r="G807" s="5"/>
      <c r="H807" s="5"/>
      <c r="I807" s="5"/>
      <c r="J807" s="5"/>
      <c r="K807" s="5"/>
      <c r="L807" s="5"/>
      <c r="M807" s="5"/>
    </row>
  </sheetData>
  <sheetProtection selectLockedCells="1" selectUnlockedCells="1"/>
  <mergeCells count="505">
    <mergeCell ref="A1:M1"/>
    <mergeCell ref="K4:M4"/>
    <mergeCell ref="A7:M7"/>
    <mergeCell ref="B11:J11"/>
    <mergeCell ref="D15:E15"/>
    <mergeCell ref="D16:E16"/>
    <mergeCell ref="D17:E17"/>
    <mergeCell ref="A20:A22"/>
    <mergeCell ref="B20:B22"/>
    <mergeCell ref="C20:C22"/>
    <mergeCell ref="D20:D22"/>
    <mergeCell ref="E20:G20"/>
    <mergeCell ref="H20:K20"/>
    <mergeCell ref="L20:M21"/>
    <mergeCell ref="G21:G22"/>
    <mergeCell ref="H21:H22"/>
    <mergeCell ref="I21:I22"/>
    <mergeCell ref="K21:K22"/>
    <mergeCell ref="A24:M24"/>
    <mergeCell ref="A25:M25"/>
    <mergeCell ref="A30:M30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M49"/>
    <mergeCell ref="A50:M50"/>
    <mergeCell ref="A54:G54"/>
    <mergeCell ref="A55:G55"/>
    <mergeCell ref="A56:G56"/>
    <mergeCell ref="A57:G57"/>
    <mergeCell ref="A58:G58"/>
    <mergeCell ref="A59:G59"/>
    <mergeCell ref="A60:G60"/>
    <mergeCell ref="A61:G61"/>
    <mergeCell ref="A62:M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85:D85"/>
    <mergeCell ref="B88:J88"/>
    <mergeCell ref="D92:E92"/>
    <mergeCell ref="D93:E93"/>
    <mergeCell ref="D94:E94"/>
    <mergeCell ref="A97:A99"/>
    <mergeCell ref="B97:B99"/>
    <mergeCell ref="C97:C99"/>
    <mergeCell ref="D97:D99"/>
    <mergeCell ref="E97:G97"/>
    <mergeCell ref="H97:K97"/>
    <mergeCell ref="L97:M98"/>
    <mergeCell ref="G98:G99"/>
    <mergeCell ref="H98:H99"/>
    <mergeCell ref="I98:I99"/>
    <mergeCell ref="K98:K99"/>
    <mergeCell ref="A101:M101"/>
    <mergeCell ref="A102:M102"/>
    <mergeCell ref="A104:M104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M118"/>
    <mergeCell ref="A119:M119"/>
    <mergeCell ref="A124:M124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M143"/>
    <mergeCell ref="A144:M144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M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B185:J185"/>
    <mergeCell ref="D189:E189"/>
    <mergeCell ref="D190:E190"/>
    <mergeCell ref="D191:E191"/>
    <mergeCell ref="A194:A196"/>
    <mergeCell ref="B194:B196"/>
    <mergeCell ref="C194:C196"/>
    <mergeCell ref="D194:D196"/>
    <mergeCell ref="E194:G194"/>
    <mergeCell ref="H194:K194"/>
    <mergeCell ref="L194:M195"/>
    <mergeCell ref="G195:G196"/>
    <mergeCell ref="H195:H196"/>
    <mergeCell ref="I195:I196"/>
    <mergeCell ref="K195:K196"/>
    <mergeCell ref="A198:M198"/>
    <mergeCell ref="A199:M199"/>
    <mergeCell ref="A201:M201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216:M216"/>
    <mergeCell ref="A217:M217"/>
    <mergeCell ref="A220:M220"/>
    <mergeCell ref="A222:G222"/>
    <mergeCell ref="A223:G223"/>
    <mergeCell ref="A224:G224"/>
    <mergeCell ref="A225:G225"/>
    <mergeCell ref="A226:G226"/>
    <mergeCell ref="A227:G227"/>
    <mergeCell ref="A228:G228"/>
    <mergeCell ref="A229:G229"/>
    <mergeCell ref="A230:G230"/>
    <mergeCell ref="A231:M231"/>
    <mergeCell ref="A232:M232"/>
    <mergeCell ref="A235:M235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M249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M264"/>
    <mergeCell ref="A265:M265"/>
    <mergeCell ref="A267:M267"/>
    <mergeCell ref="A271:G271"/>
    <mergeCell ref="A272:G272"/>
    <mergeCell ref="A273:G273"/>
    <mergeCell ref="A274:G274"/>
    <mergeCell ref="A275:G275"/>
    <mergeCell ref="A276:G276"/>
    <mergeCell ref="A277:G277"/>
    <mergeCell ref="A278:G278"/>
    <mergeCell ref="A279:G279"/>
    <mergeCell ref="A280:M280"/>
    <mergeCell ref="A281:M281"/>
    <mergeCell ref="A285:M285"/>
    <mergeCell ref="A296:G296"/>
    <mergeCell ref="A297:G297"/>
    <mergeCell ref="A298:G298"/>
    <mergeCell ref="A299:G299"/>
    <mergeCell ref="A300:G300"/>
    <mergeCell ref="A301:G301"/>
    <mergeCell ref="A302:G302"/>
    <mergeCell ref="A303:G303"/>
    <mergeCell ref="A304:G304"/>
    <mergeCell ref="A305:M305"/>
    <mergeCell ref="A306:M306"/>
    <mergeCell ref="A310:G310"/>
    <mergeCell ref="A311:G311"/>
    <mergeCell ref="A312:G312"/>
    <mergeCell ref="A313:G313"/>
    <mergeCell ref="A314:G314"/>
    <mergeCell ref="A315:G315"/>
    <mergeCell ref="A316:G316"/>
    <mergeCell ref="A317:G317"/>
    <mergeCell ref="A318:M318"/>
    <mergeCell ref="A319:G319"/>
    <mergeCell ref="A320:G320"/>
    <mergeCell ref="A321:G321"/>
    <mergeCell ref="A322:G322"/>
    <mergeCell ref="A323:G323"/>
    <mergeCell ref="A324:G324"/>
    <mergeCell ref="A325:G325"/>
    <mergeCell ref="A326:G326"/>
    <mergeCell ref="A327:G327"/>
    <mergeCell ref="A328:G328"/>
    <mergeCell ref="A329:G329"/>
    <mergeCell ref="A330:G330"/>
    <mergeCell ref="A331:G331"/>
    <mergeCell ref="A332:G332"/>
    <mergeCell ref="A333:G333"/>
    <mergeCell ref="A334:G334"/>
    <mergeCell ref="A335:G335"/>
    <mergeCell ref="A336:G336"/>
    <mergeCell ref="A337:G337"/>
    <mergeCell ref="A338:G338"/>
    <mergeCell ref="A339:G339"/>
    <mergeCell ref="A340:G340"/>
    <mergeCell ref="A341:G341"/>
    <mergeCell ref="A342:G342"/>
    <mergeCell ref="A343:G343"/>
    <mergeCell ref="A344:G344"/>
    <mergeCell ref="A345:G345"/>
    <mergeCell ref="A346:G346"/>
    <mergeCell ref="B350:J350"/>
    <mergeCell ref="D354:E354"/>
    <mergeCell ref="D355:E355"/>
    <mergeCell ref="D356:E356"/>
    <mergeCell ref="A359:A361"/>
    <mergeCell ref="B359:B361"/>
    <mergeCell ref="C359:C361"/>
    <mergeCell ref="D359:D361"/>
    <mergeCell ref="E359:G359"/>
    <mergeCell ref="H359:K359"/>
    <mergeCell ref="L359:M360"/>
    <mergeCell ref="G360:G361"/>
    <mergeCell ref="H360:H361"/>
    <mergeCell ref="I360:I361"/>
    <mergeCell ref="K360:K361"/>
    <mergeCell ref="A363:M363"/>
    <mergeCell ref="A364:M364"/>
    <mergeCell ref="A367:M367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G383"/>
    <mergeCell ref="A384:M384"/>
    <mergeCell ref="A385:M385"/>
    <mergeCell ref="A390:M390"/>
    <mergeCell ref="A400:G400"/>
    <mergeCell ref="A401:G401"/>
    <mergeCell ref="A402:G402"/>
    <mergeCell ref="A403:G403"/>
    <mergeCell ref="A404:G404"/>
    <mergeCell ref="A405:G405"/>
    <mergeCell ref="A406:G406"/>
    <mergeCell ref="A407:G407"/>
    <mergeCell ref="A408:G408"/>
    <mergeCell ref="A409:M409"/>
    <mergeCell ref="A410:M410"/>
    <mergeCell ref="A414:G414"/>
    <mergeCell ref="A415:G415"/>
    <mergeCell ref="A416:G416"/>
    <mergeCell ref="A417:G417"/>
    <mergeCell ref="A418:G418"/>
    <mergeCell ref="A419:G419"/>
    <mergeCell ref="A420:G420"/>
    <mergeCell ref="A421:G421"/>
    <mergeCell ref="A422:M422"/>
    <mergeCell ref="A423:G423"/>
    <mergeCell ref="A424:G424"/>
    <mergeCell ref="A425:G425"/>
    <mergeCell ref="A426:G426"/>
    <mergeCell ref="A427:G427"/>
    <mergeCell ref="A428:G428"/>
    <mergeCell ref="A429:G429"/>
    <mergeCell ref="A430:G430"/>
    <mergeCell ref="A431:G431"/>
    <mergeCell ref="A432:G432"/>
    <mergeCell ref="A433:G433"/>
    <mergeCell ref="A434:G434"/>
    <mergeCell ref="A435:G435"/>
    <mergeCell ref="A436:G436"/>
    <mergeCell ref="A437:G437"/>
    <mergeCell ref="A438:G438"/>
    <mergeCell ref="A439:G439"/>
    <mergeCell ref="A440:G440"/>
    <mergeCell ref="A441:G441"/>
    <mergeCell ref="A442:G442"/>
    <mergeCell ref="A443:G443"/>
    <mergeCell ref="A444:G444"/>
    <mergeCell ref="A445:G445"/>
    <mergeCell ref="A446:G446"/>
    <mergeCell ref="A447:G447"/>
    <mergeCell ref="A448:G448"/>
    <mergeCell ref="B453:J453"/>
    <mergeCell ref="D457:E457"/>
    <mergeCell ref="D458:E458"/>
    <mergeCell ref="D459:E459"/>
    <mergeCell ref="A462:A464"/>
    <mergeCell ref="B462:B464"/>
    <mergeCell ref="C462:C464"/>
    <mergeCell ref="D462:D464"/>
    <mergeCell ref="E462:G462"/>
    <mergeCell ref="H462:K462"/>
    <mergeCell ref="L462:M463"/>
    <mergeCell ref="G463:G464"/>
    <mergeCell ref="H463:H464"/>
    <mergeCell ref="I463:I464"/>
    <mergeCell ref="K463:K464"/>
    <mergeCell ref="A466:M466"/>
    <mergeCell ref="A467:M467"/>
    <mergeCell ref="A470:M470"/>
    <mergeCell ref="A478:G478"/>
    <mergeCell ref="A479:G479"/>
    <mergeCell ref="A480:G480"/>
    <mergeCell ref="A481:G481"/>
    <mergeCell ref="A482:G482"/>
    <mergeCell ref="A483:G483"/>
    <mergeCell ref="A484:G484"/>
    <mergeCell ref="A485:G485"/>
    <mergeCell ref="A486:G486"/>
    <mergeCell ref="A487:M487"/>
    <mergeCell ref="A490:G490"/>
    <mergeCell ref="A491:G491"/>
    <mergeCell ref="A492:G492"/>
    <mergeCell ref="A493:G493"/>
    <mergeCell ref="A494:G494"/>
    <mergeCell ref="A495:G495"/>
    <mergeCell ref="A496:G496"/>
    <mergeCell ref="A497:G497"/>
    <mergeCell ref="A498:G498"/>
    <mergeCell ref="A499:M499"/>
    <mergeCell ref="A500:M500"/>
    <mergeCell ref="A503:M503"/>
    <mergeCell ref="A511:G511"/>
    <mergeCell ref="A512:G512"/>
    <mergeCell ref="A513:G513"/>
    <mergeCell ref="A514:G514"/>
    <mergeCell ref="A515:G515"/>
    <mergeCell ref="A516:G516"/>
    <mergeCell ref="A517:G517"/>
    <mergeCell ref="A518:G518"/>
    <mergeCell ref="A519:G519"/>
    <mergeCell ref="A520:M520"/>
    <mergeCell ref="A521:M521"/>
    <mergeCell ref="A526:M526"/>
    <mergeCell ref="A536:G536"/>
    <mergeCell ref="A537:G537"/>
    <mergeCell ref="A538:G538"/>
    <mergeCell ref="A539:G539"/>
    <mergeCell ref="A540:G540"/>
    <mergeCell ref="A541:G541"/>
    <mergeCell ref="A542:G542"/>
    <mergeCell ref="A543:G543"/>
    <mergeCell ref="A544:G544"/>
    <mergeCell ref="A545:M545"/>
    <mergeCell ref="A549:G549"/>
    <mergeCell ref="A550:G550"/>
    <mergeCell ref="A551:G551"/>
    <mergeCell ref="A552:G552"/>
    <mergeCell ref="A553:G553"/>
    <mergeCell ref="A554:G554"/>
    <mergeCell ref="A555:G555"/>
    <mergeCell ref="A556:G556"/>
    <mergeCell ref="A557:M557"/>
    <mergeCell ref="A558:G558"/>
    <mergeCell ref="A559:G559"/>
    <mergeCell ref="A560:G560"/>
    <mergeCell ref="A561:G561"/>
    <mergeCell ref="A562:G562"/>
    <mergeCell ref="A563:G563"/>
    <mergeCell ref="A564:G564"/>
    <mergeCell ref="A565:G565"/>
    <mergeCell ref="A566:G566"/>
    <mergeCell ref="A567:G567"/>
    <mergeCell ref="A568:G568"/>
    <mergeCell ref="A569:G569"/>
    <mergeCell ref="A570:G570"/>
    <mergeCell ref="A571:G571"/>
    <mergeCell ref="A572:G572"/>
    <mergeCell ref="A573:G573"/>
    <mergeCell ref="A574:G574"/>
    <mergeCell ref="A575:G575"/>
    <mergeCell ref="A576:G576"/>
    <mergeCell ref="A577:G577"/>
    <mergeCell ref="A578:G578"/>
    <mergeCell ref="A579:G579"/>
    <mergeCell ref="A580:G580"/>
    <mergeCell ref="A581:G581"/>
    <mergeCell ref="A582:G582"/>
    <mergeCell ref="A583:G583"/>
    <mergeCell ref="A584:G584"/>
    <mergeCell ref="B589:J589"/>
    <mergeCell ref="D593:E593"/>
    <mergeCell ref="D594:E594"/>
    <mergeCell ref="D595:E595"/>
    <mergeCell ref="A598:A600"/>
    <mergeCell ref="B598:B600"/>
    <mergeCell ref="C598:C600"/>
    <mergeCell ref="D598:D600"/>
    <mergeCell ref="E598:G598"/>
    <mergeCell ref="H598:K598"/>
    <mergeCell ref="L598:M599"/>
    <mergeCell ref="G599:G600"/>
    <mergeCell ref="H599:H600"/>
    <mergeCell ref="I599:I600"/>
    <mergeCell ref="K599:K600"/>
    <mergeCell ref="A602:M602"/>
    <mergeCell ref="A603:M603"/>
    <mergeCell ref="A607:M607"/>
    <mergeCell ref="A618:G618"/>
    <mergeCell ref="A619:G619"/>
    <mergeCell ref="A620:G620"/>
    <mergeCell ref="A621:G621"/>
    <mergeCell ref="A622:G622"/>
    <mergeCell ref="A623:G623"/>
    <mergeCell ref="A624:G624"/>
    <mergeCell ref="A625:G625"/>
    <mergeCell ref="A626:G626"/>
    <mergeCell ref="A627:M627"/>
    <mergeCell ref="A628:M628"/>
    <mergeCell ref="A631:M631"/>
    <mergeCell ref="A637:G637"/>
    <mergeCell ref="A638:G638"/>
    <mergeCell ref="A639:G639"/>
    <mergeCell ref="A640:G640"/>
    <mergeCell ref="A641:G641"/>
    <mergeCell ref="A642:G642"/>
    <mergeCell ref="A643:G643"/>
    <mergeCell ref="A644:G644"/>
    <mergeCell ref="A645:G645"/>
    <mergeCell ref="A646:M646"/>
    <mergeCell ref="A650:G650"/>
    <mergeCell ref="A651:G651"/>
    <mergeCell ref="A652:G652"/>
    <mergeCell ref="A653:G653"/>
    <mergeCell ref="A654:G654"/>
    <mergeCell ref="A655:G655"/>
    <mergeCell ref="A656:G656"/>
    <mergeCell ref="A657:G657"/>
    <mergeCell ref="A658:M658"/>
    <mergeCell ref="A659:G659"/>
    <mergeCell ref="A660:G660"/>
    <mergeCell ref="A661:G661"/>
    <mergeCell ref="A662:G662"/>
    <mergeCell ref="A663:G663"/>
    <mergeCell ref="A664:G664"/>
    <mergeCell ref="A665:G665"/>
    <mergeCell ref="A666:G666"/>
    <mergeCell ref="A667:G667"/>
    <mergeCell ref="A668:G668"/>
    <mergeCell ref="A669:G669"/>
    <mergeCell ref="A670:G670"/>
    <mergeCell ref="A671:G671"/>
    <mergeCell ref="A672:G672"/>
    <mergeCell ref="A673:G673"/>
    <mergeCell ref="A674:G674"/>
    <mergeCell ref="A675:G675"/>
    <mergeCell ref="A676:G676"/>
    <mergeCell ref="A677:G677"/>
    <mergeCell ref="A678:G678"/>
    <mergeCell ref="A679:G679"/>
  </mergeCells>
  <printOptions/>
  <pageMargins left="0.19652777777777777" right="0.19652777777777777" top="0.15" bottom="0.15" header="0.5118055555555555" footer="0.5118055555555555"/>
  <pageSetup fitToHeight="10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/>
  <cp:lastPrinted>2012-03-16T07:56:03Z</cp:lastPrinted>
  <dcterms:created xsi:type="dcterms:W3CDTF">2002-02-11T05:58:42Z</dcterms:created>
  <dcterms:modified xsi:type="dcterms:W3CDTF">2012-03-23T02:40:30Z</dcterms:modified>
  <cp:category/>
  <cp:version/>
  <cp:contentType/>
  <cp:contentStatus/>
  <cp:revision>4</cp:revision>
</cp:coreProperties>
</file>